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0" yWindow="0" windowWidth="25600" windowHeight="16060"/>
  </bookViews>
  <sheets>
    <sheet name="生活行為課題分析シート" sheetId="1" r:id="rId1"/>
    <sheet name="生活行為課題分析シート (入力見本）" sheetId="4" r:id="rId2"/>
    <sheet name="入力の注意" sheetId="3" r:id="rId3"/>
    <sheet name="データー変換用" sheetId="2" state="hidden" r:id="rId4"/>
  </sheets>
  <definedNames>
    <definedName name="_xlnm.Print_Area" localSheetId="0">生活行為課題分析シート!$A$1:$L$45</definedName>
    <definedName name="_xlnm.Print_Area" localSheetId="1">'生活行為課題分析シート (入力見本）'!$A$1:$L$45</definedName>
    <definedName name="_xlnm.Print_Area" localSheetId="2">入力の注意!$B$1:$L$45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N2" i="2" l="1"/>
  <c r="FN3" i="2"/>
  <c r="Y3" i="2"/>
  <c r="X2" i="2"/>
  <c r="X3" i="2"/>
  <c r="W2" i="2"/>
  <c r="W3" i="2"/>
  <c r="V2" i="2"/>
  <c r="V3" i="2"/>
  <c r="FZ2" i="2"/>
  <c r="FZ3" i="2"/>
  <c r="BQ2" i="2"/>
  <c r="BQ3" i="2"/>
  <c r="BR2" i="2"/>
  <c r="BR3" i="2"/>
  <c r="BS2" i="2"/>
  <c r="BS3" i="2"/>
  <c r="BT2" i="2"/>
  <c r="BT3" i="2"/>
  <c r="AI2" i="2"/>
  <c r="AI3" i="2"/>
  <c r="AJ2" i="2"/>
  <c r="AJ3" i="2"/>
  <c r="L2" i="2"/>
  <c r="L3" i="2"/>
  <c r="M2" i="2"/>
  <c r="M3" i="2"/>
  <c r="N2" i="2"/>
  <c r="N3" i="2"/>
  <c r="O2" i="2"/>
  <c r="O3" i="2"/>
  <c r="P3" i="2"/>
  <c r="I2" i="2"/>
  <c r="I3" i="2"/>
  <c r="J2" i="2"/>
  <c r="J3" i="2"/>
  <c r="K2" i="2"/>
  <c r="K3" i="2"/>
  <c r="E2" i="2"/>
  <c r="E3" i="2"/>
  <c r="F2" i="2"/>
  <c r="F3" i="2"/>
  <c r="G2" i="2"/>
  <c r="G3" i="2"/>
  <c r="H2" i="2"/>
  <c r="H3" i="2"/>
  <c r="GR2" i="2"/>
  <c r="GR3" i="2"/>
  <c r="GQ2" i="2"/>
  <c r="GQ3" i="2"/>
  <c r="GP2" i="2"/>
  <c r="GP3" i="2"/>
  <c r="GO2" i="2"/>
  <c r="GO3" i="2"/>
  <c r="GN2" i="2"/>
  <c r="GN3" i="2"/>
  <c r="GM2" i="2"/>
  <c r="GM3" i="2"/>
  <c r="EN2" i="2"/>
  <c r="EN3" i="2"/>
  <c r="EI2" i="2"/>
  <c r="EI3" i="2"/>
  <c r="EJ2" i="2"/>
  <c r="EJ3" i="2"/>
  <c r="EK2" i="2"/>
  <c r="EK3" i="2"/>
  <c r="EH2" i="2"/>
  <c r="EH3" i="2"/>
  <c r="EM2" i="2"/>
  <c r="EM3" i="2"/>
  <c r="EL2" i="2"/>
  <c r="EL3" i="2"/>
  <c r="EA2" i="2"/>
  <c r="EA3" i="2"/>
  <c r="EB2" i="2"/>
  <c r="EB3" i="2"/>
  <c r="EC2" i="2"/>
  <c r="EC3" i="2"/>
  <c r="ED2" i="2"/>
  <c r="ED3" i="2"/>
  <c r="EE2" i="2"/>
  <c r="EE3" i="2"/>
  <c r="EF2" i="2"/>
  <c r="EF3" i="2"/>
  <c r="EG2" i="2"/>
  <c r="EG3" i="2"/>
  <c r="DZ2" i="2"/>
  <c r="DZ3" i="2"/>
  <c r="DY2" i="2"/>
  <c r="DY3" i="2"/>
  <c r="DX2" i="2"/>
  <c r="DX3" i="2"/>
  <c r="DW2" i="2"/>
  <c r="DW3" i="2"/>
  <c r="DV2" i="2"/>
  <c r="DV3" i="2"/>
  <c r="DS2" i="2"/>
  <c r="DS3" i="2"/>
  <c r="DT2" i="2"/>
  <c r="DT3" i="2"/>
  <c r="DU2" i="2"/>
  <c r="DU3" i="2"/>
  <c r="DR2" i="2"/>
  <c r="DR3" i="2"/>
  <c r="FW2" i="2"/>
  <c r="FW3" i="2"/>
  <c r="BG2" i="2"/>
  <c r="BG3" i="2"/>
  <c r="BH2" i="2"/>
  <c r="BH3" i="2"/>
  <c r="BI2" i="2"/>
  <c r="BI3" i="2"/>
  <c r="BF2" i="2"/>
  <c r="BF3" i="2"/>
  <c r="FJ2" i="2"/>
  <c r="FJ3" i="2"/>
  <c r="FK2" i="2"/>
  <c r="FK3" i="2"/>
  <c r="FL2" i="2"/>
  <c r="FL3" i="2"/>
  <c r="FI2" i="2"/>
  <c r="FI3" i="2"/>
  <c r="C2" i="2"/>
  <c r="C3" i="2"/>
  <c r="D2" i="2"/>
  <c r="D3" i="2"/>
  <c r="B2" i="2"/>
  <c r="B3" i="2"/>
  <c r="AU2" i="2"/>
  <c r="AU3" i="2"/>
  <c r="AV2" i="2"/>
  <c r="AV3" i="2"/>
  <c r="AW2" i="2"/>
  <c r="AW3" i="2"/>
  <c r="AO2" i="2"/>
  <c r="AO3" i="2"/>
  <c r="AM2" i="2"/>
  <c r="AM3" i="2"/>
  <c r="AN2" i="2"/>
  <c r="AN3" i="2"/>
  <c r="DK2" i="2"/>
  <c r="DK3" i="2"/>
  <c r="DL2" i="2"/>
  <c r="DL3" i="2"/>
  <c r="DM2" i="2"/>
  <c r="DM3" i="2"/>
  <c r="DJ2" i="2"/>
  <c r="DJ3" i="2"/>
  <c r="GK2" i="2"/>
  <c r="GK3" i="2"/>
  <c r="GJ2" i="2"/>
  <c r="GJ3" i="2"/>
  <c r="DG2" i="2"/>
  <c r="DG3" i="2"/>
  <c r="DH2" i="2"/>
  <c r="DH3" i="2"/>
  <c r="DI2" i="2"/>
  <c r="DI3" i="2"/>
  <c r="DF2" i="2"/>
  <c r="DF3" i="2"/>
  <c r="DC2" i="2"/>
  <c r="DC3" i="2"/>
  <c r="DD2" i="2"/>
  <c r="DD3" i="2"/>
  <c r="DE2" i="2"/>
  <c r="DE3" i="2"/>
  <c r="DB2" i="2"/>
  <c r="DB3" i="2"/>
  <c r="GI2" i="2"/>
  <c r="GI3" i="2"/>
  <c r="BB2" i="2"/>
  <c r="BB3" i="2"/>
  <c r="BC2" i="2"/>
  <c r="BC3" i="2"/>
  <c r="BD2" i="2"/>
  <c r="BD3" i="2"/>
  <c r="BE2" i="2"/>
  <c r="BE3" i="2"/>
  <c r="BA2" i="2"/>
  <c r="BA3" i="2"/>
  <c r="AX2" i="2"/>
  <c r="AX3" i="2"/>
  <c r="AY2" i="2"/>
  <c r="AY3" i="2"/>
  <c r="AZ2" i="2"/>
  <c r="AZ3" i="2"/>
  <c r="FU2" i="2"/>
  <c r="FU3" i="2"/>
  <c r="FV2" i="2"/>
  <c r="FV3" i="2"/>
  <c r="FT2" i="2"/>
  <c r="FT3" i="2"/>
  <c r="AT2" i="2"/>
  <c r="AT3" i="2"/>
  <c r="AQ2" i="2"/>
  <c r="AQ3" i="2"/>
  <c r="AR2" i="2"/>
  <c r="AR3" i="2"/>
  <c r="AS2" i="2"/>
  <c r="AS3" i="2"/>
  <c r="AP2" i="2"/>
  <c r="AP3" i="2"/>
  <c r="FS2" i="2"/>
  <c r="FS3" i="2"/>
  <c r="FR2" i="2"/>
  <c r="FR3" i="2"/>
  <c r="AL2" i="2"/>
  <c r="AL3" i="2"/>
  <c r="AK2" i="2"/>
  <c r="AK3" i="2"/>
  <c r="AH2" i="2"/>
  <c r="AH3" i="2"/>
  <c r="FQ2" i="2"/>
  <c r="FQ3" i="2"/>
  <c r="AE2" i="2"/>
  <c r="AE3" i="2"/>
  <c r="AF2" i="2"/>
  <c r="AF3" i="2"/>
  <c r="AG2" i="2"/>
  <c r="AG3" i="2"/>
  <c r="AD2" i="2"/>
  <c r="AD3" i="2"/>
  <c r="FP2" i="2"/>
  <c r="FP3" i="2"/>
  <c r="AA2" i="2"/>
  <c r="AA3" i="2"/>
  <c r="AB2" i="2"/>
  <c r="AB3" i="2"/>
  <c r="AC2" i="2"/>
  <c r="AC3" i="2"/>
  <c r="Z2" i="2"/>
  <c r="Z3" i="2"/>
  <c r="FO2" i="2"/>
  <c r="FO3" i="2"/>
  <c r="Y2" i="2"/>
  <c r="S2" i="2"/>
  <c r="S3" i="2"/>
  <c r="T2" i="2"/>
  <c r="T3" i="2"/>
  <c r="U2" i="2"/>
  <c r="U3" i="2"/>
  <c r="R2" i="2"/>
  <c r="R3" i="2"/>
  <c r="Q2" i="2"/>
  <c r="Q3" i="2"/>
  <c r="GX2" i="2"/>
  <c r="GW2" i="2"/>
  <c r="GV2" i="2"/>
  <c r="GU2" i="2"/>
  <c r="GT2" i="2"/>
  <c r="GS2" i="2"/>
  <c r="GL2" i="2"/>
  <c r="GH2" i="2"/>
  <c r="GG2" i="2"/>
  <c r="GF2" i="2"/>
  <c r="GE2" i="2"/>
  <c r="GD2" i="2"/>
  <c r="GC2" i="2"/>
  <c r="GB2" i="2"/>
  <c r="GA2" i="2"/>
  <c r="FY2" i="2"/>
  <c r="FX2" i="2"/>
  <c r="FM2" i="2"/>
  <c r="FH2" i="2"/>
  <c r="FG2" i="2"/>
  <c r="FF2" i="2"/>
  <c r="FE2" i="2"/>
  <c r="FD2" i="2"/>
  <c r="FC2" i="2"/>
  <c r="FB2" i="2"/>
  <c r="FA2" i="2"/>
  <c r="EZ2" i="2"/>
  <c r="EY2" i="2"/>
  <c r="EX2" i="2"/>
  <c r="EW2" i="2"/>
  <c r="EV2" i="2"/>
  <c r="EU2" i="2"/>
  <c r="ET2" i="2"/>
  <c r="ES2" i="2"/>
  <c r="ER2" i="2"/>
  <c r="EQ2" i="2"/>
  <c r="EP2" i="2"/>
  <c r="EO2" i="2"/>
  <c r="DQ2" i="2"/>
  <c r="DP2" i="2"/>
  <c r="DO2" i="2"/>
  <c r="DN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P2" i="2"/>
  <c r="BO2" i="2"/>
  <c r="BN2" i="2"/>
  <c r="BM2" i="2"/>
  <c r="BL2" i="2"/>
  <c r="BK2" i="2"/>
  <c r="BJ2" i="2"/>
  <c r="FM3" i="2"/>
  <c r="FX3" i="2"/>
  <c r="FY3" i="2"/>
  <c r="GA3" i="2"/>
  <c r="GB3" i="2"/>
  <c r="GC3" i="2"/>
  <c r="GD3" i="2"/>
  <c r="GE3" i="2"/>
  <c r="GF3" i="2"/>
  <c r="GG3" i="2"/>
  <c r="GH3" i="2"/>
  <c r="GL3" i="2"/>
  <c r="DQ3" i="2"/>
  <c r="DP3" i="2"/>
  <c r="DO3" i="2"/>
  <c r="DN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P3" i="2"/>
  <c r="BO3" i="2"/>
  <c r="BN3" i="2"/>
  <c r="BM3" i="2"/>
  <c r="BL3" i="2"/>
  <c r="BK3" i="2"/>
  <c r="BJ3" i="2"/>
</calcChain>
</file>

<file path=xl/sharedStrings.xml><?xml version="1.0" encoding="utf-8"?>
<sst xmlns="http://schemas.openxmlformats.org/spreadsheetml/2006/main" count="533" uniqueCount="288">
  <si>
    <t>アセスメント項目</t>
    <rPh sb="6" eb="8">
      <t>コウモク</t>
    </rPh>
    <phoneticPr fontId="1"/>
  </si>
  <si>
    <t>予後予測</t>
    <rPh sb="0" eb="2">
      <t>ヨゴ</t>
    </rPh>
    <rPh sb="2" eb="4">
      <t>ヨソク</t>
    </rPh>
    <phoneticPr fontId="1"/>
  </si>
  <si>
    <t>イスとベッド間の移乗</t>
  </si>
  <si>
    <t>整容</t>
  </si>
  <si>
    <t>トイレ動作</t>
  </si>
  <si>
    <t>入浴</t>
  </si>
  <si>
    <t>階段昇降</t>
  </si>
  <si>
    <t>更衣</t>
  </si>
  <si>
    <t>排便コントロール</t>
  </si>
  <si>
    <t>排尿コントロール</t>
  </si>
  <si>
    <t>平地歩行（車椅子駆動）</t>
    <rPh sb="5" eb="6">
      <t>クルマ</t>
    </rPh>
    <rPh sb="6" eb="8">
      <t>イス</t>
    </rPh>
    <rPh sb="8" eb="10">
      <t>クドウ</t>
    </rPh>
    <phoneticPr fontId="1"/>
  </si>
  <si>
    <t>起き上がり</t>
    <rPh sb="0" eb="1">
      <t>オ</t>
    </rPh>
    <rPh sb="2" eb="3">
      <t>ア</t>
    </rPh>
    <phoneticPr fontId="1"/>
  </si>
  <si>
    <t>立位保持</t>
    <rPh sb="0" eb="2">
      <t>リツイ</t>
    </rPh>
    <rPh sb="2" eb="4">
      <t>ホジ</t>
    </rPh>
    <phoneticPr fontId="1"/>
  </si>
  <si>
    <t>床からの立ち上がり</t>
    <rPh sb="0" eb="1">
      <t>ユカ</t>
    </rPh>
    <rPh sb="4" eb="5">
      <t>タ</t>
    </rPh>
    <rPh sb="6" eb="7">
      <t>ア</t>
    </rPh>
    <phoneticPr fontId="1"/>
  </si>
  <si>
    <t>床のものを拾う</t>
    <rPh sb="0" eb="1">
      <t>ユカ</t>
    </rPh>
    <rPh sb="5" eb="6">
      <t>ヒロ</t>
    </rPh>
    <phoneticPr fontId="1"/>
  </si>
  <si>
    <t>食事の用意</t>
    <phoneticPr fontId="1"/>
  </si>
  <si>
    <t>食事の片付け</t>
    <phoneticPr fontId="1"/>
  </si>
  <si>
    <t>洗濯</t>
    <phoneticPr fontId="1"/>
  </si>
  <si>
    <t>掃除や整頓</t>
    <phoneticPr fontId="1"/>
  </si>
  <si>
    <t>力仕事</t>
    <phoneticPr fontId="1"/>
  </si>
  <si>
    <t>買物</t>
    <phoneticPr fontId="1"/>
  </si>
  <si>
    <t>外出</t>
    <phoneticPr fontId="1"/>
  </si>
  <si>
    <t>屋外歩行</t>
    <phoneticPr fontId="1"/>
  </si>
  <si>
    <t>趣味</t>
    <phoneticPr fontId="1"/>
  </si>
  <si>
    <t>交通手段の利用</t>
    <phoneticPr fontId="1"/>
  </si>
  <si>
    <t>旅行</t>
    <phoneticPr fontId="1"/>
  </si>
  <si>
    <t>庭仕事</t>
    <phoneticPr fontId="1"/>
  </si>
  <si>
    <t>家や車の手入れ</t>
    <phoneticPr fontId="1"/>
  </si>
  <si>
    <t>読書</t>
    <phoneticPr fontId="1"/>
  </si>
  <si>
    <t>仕事</t>
    <phoneticPr fontId="1"/>
  </si>
  <si>
    <t>基本動作</t>
    <rPh sb="0" eb="2">
      <t>キホン</t>
    </rPh>
    <rPh sb="2" eb="4">
      <t>ドウサ</t>
    </rPh>
    <phoneticPr fontId="1"/>
  </si>
  <si>
    <t>現状能力</t>
    <rPh sb="0" eb="2">
      <t>ゲンジョウ</t>
    </rPh>
    <rPh sb="2" eb="4">
      <t>ノウリョク</t>
    </rPh>
    <phoneticPr fontId="1"/>
  </si>
  <si>
    <t>介入後</t>
    <rPh sb="0" eb="2">
      <t>カイニュウ</t>
    </rPh>
    <rPh sb="2" eb="3">
      <t>ゴ</t>
    </rPh>
    <phoneticPr fontId="1"/>
  </si>
  <si>
    <t>このまま推移</t>
    <rPh sb="4" eb="6">
      <t>スイイ</t>
    </rPh>
    <phoneticPr fontId="1"/>
  </si>
  <si>
    <t>最終評価</t>
    <rPh sb="0" eb="2">
      <t>サイシュウ</t>
    </rPh>
    <rPh sb="2" eb="4">
      <t>ヒョウカ</t>
    </rPh>
    <phoneticPr fontId="1"/>
  </si>
  <si>
    <t>今後の課題</t>
    <rPh sb="0" eb="2">
      <t>コンゴ</t>
    </rPh>
    <rPh sb="3" eb="5">
      <t>カダイ</t>
    </rPh>
    <phoneticPr fontId="1"/>
  </si>
  <si>
    <r>
      <t>課題個々の要因分析　　　　　　　　　　　　　　　　　　　　　　　　　　　　　　</t>
    </r>
    <r>
      <rPr>
        <sz val="8"/>
        <color theme="1"/>
        <rFont val="ＭＳ Ｐゴシック"/>
        <family val="3"/>
        <charset val="128"/>
        <scheme val="minor"/>
      </rPr>
      <t>(なぜそれが課題となったか、なぜこの順になったか）</t>
    </r>
    <rPh sb="0" eb="2">
      <t>カダイ</t>
    </rPh>
    <rPh sb="2" eb="4">
      <t>ココ</t>
    </rPh>
    <rPh sb="5" eb="7">
      <t>ヨウイン</t>
    </rPh>
    <rPh sb="7" eb="9">
      <t>ブンセキ</t>
    </rPh>
    <rPh sb="45" eb="47">
      <t>カダイ</t>
    </rPh>
    <rPh sb="57" eb="58">
      <t>ジュン</t>
    </rPh>
    <phoneticPr fontId="1"/>
  </si>
  <si>
    <r>
      <t>課題解決目標　　　　　　　　　　　　　　　　　　　　　　　　　　　　</t>
    </r>
    <r>
      <rPr>
        <sz val="8"/>
        <color theme="1"/>
        <rFont val="ＭＳ Ｐゴシック"/>
        <family val="3"/>
        <charset val="128"/>
        <scheme val="minor"/>
      </rPr>
      <t>（いつまでに、どこまで？）</t>
    </r>
    <rPh sb="0" eb="2">
      <t>カダイ</t>
    </rPh>
    <rPh sb="2" eb="4">
      <t>カイケツ</t>
    </rPh>
    <rPh sb="4" eb="6">
      <t>モクヒョウ</t>
    </rPh>
    <phoneticPr fontId="1"/>
  </si>
  <si>
    <r>
      <t>（チームの）総合的援助方針　　　　　　　　　　　　　　　　　　　　　　　　　　　　　　（</t>
    </r>
    <r>
      <rPr>
        <sz val="9"/>
        <color theme="1"/>
        <rFont val="ＭＳ Ｐゴシック"/>
        <family val="3"/>
        <charset val="128"/>
        <scheme val="minor"/>
      </rPr>
      <t>チーム全体の方針・各職種の役割分担）</t>
    </r>
    <rPh sb="6" eb="9">
      <t>ソウゴウテキ</t>
    </rPh>
    <rPh sb="9" eb="11">
      <t>エンジョ</t>
    </rPh>
    <rPh sb="11" eb="13">
      <t>ホウシン</t>
    </rPh>
    <phoneticPr fontId="1"/>
  </si>
  <si>
    <r>
      <t>課題重要性</t>
    </r>
    <r>
      <rPr>
        <sz val="8"/>
        <color theme="1"/>
        <rFont val="ＭＳ Ｐゴシック"/>
        <family val="3"/>
        <charset val="128"/>
        <scheme val="minor"/>
      </rPr>
      <t>（数字で記載）</t>
    </r>
    <rPh sb="0" eb="2">
      <t>カダイ</t>
    </rPh>
    <rPh sb="2" eb="5">
      <t>ジュウヨウセイ</t>
    </rPh>
    <rPh sb="6" eb="8">
      <t>スウジ</t>
    </rPh>
    <rPh sb="9" eb="11">
      <t>キサイ</t>
    </rPh>
    <phoneticPr fontId="1"/>
  </si>
  <si>
    <t>ADL</t>
    <phoneticPr fontId="1"/>
  </si>
  <si>
    <t>IADL・社会参加</t>
    <rPh sb="5" eb="7">
      <t>シャカイ</t>
    </rPh>
    <rPh sb="7" eb="9">
      <t>サンカ</t>
    </rPh>
    <phoneticPr fontId="1"/>
  </si>
  <si>
    <t>年金などの書類を</t>
    <phoneticPr fontId="1"/>
  </si>
  <si>
    <t>健康についての記事や番組に</t>
    <phoneticPr fontId="1"/>
  </si>
  <si>
    <t>友達の家を訪ねること</t>
    <phoneticPr fontId="1"/>
  </si>
  <si>
    <t>家族や友達の相談にのること</t>
    <phoneticPr fontId="1"/>
  </si>
  <si>
    <t>病人を見舞うこと</t>
    <phoneticPr fontId="1"/>
  </si>
  <si>
    <t>他</t>
    <rPh sb="0" eb="1">
      <t>ホカ</t>
    </rPh>
    <phoneticPr fontId="1"/>
  </si>
  <si>
    <t>食事</t>
    <phoneticPr fontId="1"/>
  </si>
  <si>
    <t>服薬管理</t>
    <rPh sb="0" eb="2">
      <t>フクヤク</t>
    </rPh>
    <rPh sb="2" eb="4">
      <t>カンリ</t>
    </rPh>
    <phoneticPr fontId="1"/>
  </si>
  <si>
    <t>スペースを挿入しての改行は印刷時レイアウトが崩れる可能性があります．</t>
    <rPh sb="5" eb="7">
      <t>ソウニュウシテノ</t>
    </rPh>
    <rPh sb="10" eb="12">
      <t>カイギョウハ</t>
    </rPh>
    <rPh sb="13" eb="16">
      <t>インサツジ</t>
    </rPh>
    <rPh sb="22" eb="23">
      <t>クズレル</t>
    </rPh>
    <rPh sb="25" eb="28">
      <t>カノウセイガ</t>
    </rPh>
    <phoneticPr fontId="1"/>
  </si>
  <si>
    <t>テキスト入力の文字サイズ初期値は11ポイントです．文が入りきらない場合は文字サイズを小さくしてください．最低使用可能文字サイズは8ポイントです．</t>
    <rPh sb="4" eb="6">
      <t>ニュウリョクノ</t>
    </rPh>
    <rPh sb="7" eb="9">
      <t>モジサイズノ</t>
    </rPh>
    <rPh sb="12" eb="15">
      <t>ショキチハ</t>
    </rPh>
    <rPh sb="25" eb="26">
      <t>ホンブンガ</t>
    </rPh>
    <rPh sb="27" eb="28">
      <t>ハイリキラナイ</t>
    </rPh>
    <rPh sb="33" eb="35">
      <t>バアイハ</t>
    </rPh>
    <rPh sb="36" eb="38">
      <t>モジサイズ</t>
    </rPh>
    <rPh sb="42" eb="43">
      <t>チイサク</t>
    </rPh>
    <rPh sb="52" eb="54">
      <t>サイテイ</t>
    </rPh>
    <rPh sb="54" eb="58">
      <t>シヨウカノウ</t>
    </rPh>
    <rPh sb="58" eb="60">
      <t>モジ</t>
    </rPh>
    <phoneticPr fontId="1"/>
  </si>
  <si>
    <t>この色のセルは変更できません</t>
    <rPh sb="2" eb="3">
      <t>イロノ</t>
    </rPh>
    <rPh sb="7" eb="9">
      <t>ヘンコウ</t>
    </rPh>
    <phoneticPr fontId="1"/>
  </si>
  <si>
    <t>食事</t>
  </si>
  <si>
    <t>食事の用意</t>
  </si>
  <si>
    <t>食事の片付け</t>
  </si>
  <si>
    <t>洗濯</t>
  </si>
  <si>
    <t>掃除や整頓</t>
  </si>
  <si>
    <t>力仕事</t>
  </si>
  <si>
    <t>買物</t>
  </si>
  <si>
    <t>外出</t>
  </si>
  <si>
    <t>屋外歩行</t>
  </si>
  <si>
    <t>趣味</t>
  </si>
  <si>
    <t>交通手段の利用</t>
  </si>
  <si>
    <t>旅行</t>
  </si>
  <si>
    <t>庭仕事</t>
  </si>
  <si>
    <t>家や車の手入れ</t>
  </si>
  <si>
    <t>読書</t>
  </si>
  <si>
    <t>仕事</t>
  </si>
  <si>
    <t>年金などの書類を</t>
  </si>
  <si>
    <t>健康についての記事や番組に</t>
  </si>
  <si>
    <t>友達の家を訪ねること</t>
  </si>
  <si>
    <t>家族や友達の相談にのること</t>
  </si>
  <si>
    <t>病人を見舞うこと</t>
  </si>
  <si>
    <t>若い人に自分から話しけること</t>
  </si>
  <si>
    <t>起き上がり　推移</t>
    <phoneticPr fontId="1"/>
  </si>
  <si>
    <t>起き上がりの　介入後　</t>
    <phoneticPr fontId="1"/>
  </si>
  <si>
    <t>起き上がりの　重要性</t>
    <phoneticPr fontId="1"/>
  </si>
  <si>
    <t>立位保持　推移</t>
    <rPh sb="0" eb="2">
      <t>リツイ</t>
    </rPh>
    <rPh sb="2" eb="4">
      <t>ホジ</t>
    </rPh>
    <rPh sb="5" eb="7">
      <t>スイイ</t>
    </rPh>
    <phoneticPr fontId="1"/>
  </si>
  <si>
    <t>立位保持　介入後</t>
    <rPh sb="0" eb="2">
      <t>リツイ</t>
    </rPh>
    <rPh sb="2" eb="4">
      <t>ホジ</t>
    </rPh>
    <rPh sb="5" eb="7">
      <t>カイニュウ</t>
    </rPh>
    <rPh sb="7" eb="8">
      <t>ゴ</t>
    </rPh>
    <phoneticPr fontId="1"/>
  </si>
  <si>
    <t>立位保持　重要性</t>
    <rPh sb="0" eb="2">
      <t>リツイ</t>
    </rPh>
    <rPh sb="2" eb="4">
      <t>ホジ</t>
    </rPh>
    <rPh sb="5" eb="8">
      <t>ジュウヨウセイ</t>
    </rPh>
    <phoneticPr fontId="1"/>
  </si>
  <si>
    <t>床からの立ち上がり　推移</t>
    <rPh sb="0" eb="1">
      <t>ユカ</t>
    </rPh>
    <rPh sb="4" eb="5">
      <t>タ</t>
    </rPh>
    <rPh sb="6" eb="7">
      <t>ア</t>
    </rPh>
    <rPh sb="10" eb="12">
      <t>スイイ</t>
    </rPh>
    <phoneticPr fontId="1"/>
  </si>
  <si>
    <t>床からの立ち上がり　介入後</t>
    <rPh sb="0" eb="1">
      <t>ユカ</t>
    </rPh>
    <rPh sb="4" eb="5">
      <t>タ</t>
    </rPh>
    <rPh sb="6" eb="7">
      <t>ア</t>
    </rPh>
    <rPh sb="10" eb="12">
      <t>カイニュウ</t>
    </rPh>
    <rPh sb="12" eb="13">
      <t>ゴ</t>
    </rPh>
    <phoneticPr fontId="1"/>
  </si>
  <si>
    <t>床からの立ち上がり　重要性</t>
    <rPh sb="0" eb="1">
      <t>ユカ</t>
    </rPh>
    <rPh sb="4" eb="5">
      <t>タ</t>
    </rPh>
    <rPh sb="6" eb="7">
      <t>ア</t>
    </rPh>
    <rPh sb="10" eb="13">
      <t>ジュウヨウセイ</t>
    </rPh>
    <phoneticPr fontId="1"/>
  </si>
  <si>
    <t>床のものを拾う　推移</t>
    <rPh sb="0" eb="1">
      <t>ユカ</t>
    </rPh>
    <rPh sb="5" eb="6">
      <t>ヒロ</t>
    </rPh>
    <rPh sb="8" eb="10">
      <t>スイイ</t>
    </rPh>
    <phoneticPr fontId="1"/>
  </si>
  <si>
    <t>床のものを拾う　介入後</t>
    <rPh sb="0" eb="1">
      <t>ユカ</t>
    </rPh>
    <rPh sb="5" eb="6">
      <t>ヒロ</t>
    </rPh>
    <rPh sb="8" eb="10">
      <t>カイニュウ</t>
    </rPh>
    <rPh sb="10" eb="11">
      <t>ゴ</t>
    </rPh>
    <phoneticPr fontId="1"/>
  </si>
  <si>
    <t>床のものを拾う　重要性</t>
    <rPh sb="0" eb="1">
      <t>ユカ</t>
    </rPh>
    <rPh sb="5" eb="6">
      <t>ヒロ</t>
    </rPh>
    <rPh sb="8" eb="11">
      <t>ジュウヨウセイ</t>
    </rPh>
    <phoneticPr fontId="1"/>
  </si>
  <si>
    <t>食事　推移</t>
    <rPh sb="0" eb="2">
      <t>ショクジ</t>
    </rPh>
    <rPh sb="3" eb="5">
      <t>スイイ</t>
    </rPh>
    <phoneticPr fontId="1"/>
  </si>
  <si>
    <t>食事　介入後</t>
    <rPh sb="0" eb="2">
      <t>ショクジ</t>
    </rPh>
    <rPh sb="3" eb="5">
      <t>カイニュウ</t>
    </rPh>
    <rPh sb="5" eb="6">
      <t>ゴ</t>
    </rPh>
    <phoneticPr fontId="1"/>
  </si>
  <si>
    <t>食事　重要性</t>
    <rPh sb="0" eb="2">
      <t>ショクジ</t>
    </rPh>
    <rPh sb="3" eb="6">
      <t>ジュウヨウセイ</t>
    </rPh>
    <phoneticPr fontId="1"/>
  </si>
  <si>
    <t>イスとベッドの間の移乗　推移</t>
    <rPh sb="7" eb="8">
      <t>アイダ</t>
    </rPh>
    <rPh sb="9" eb="11">
      <t>イジョウ</t>
    </rPh>
    <rPh sb="12" eb="14">
      <t>スイイ</t>
    </rPh>
    <phoneticPr fontId="1"/>
  </si>
  <si>
    <t>イスとベッドの間の移乗　介入後</t>
    <rPh sb="7" eb="8">
      <t>アイダ</t>
    </rPh>
    <rPh sb="9" eb="11">
      <t>イジョウ</t>
    </rPh>
    <rPh sb="12" eb="14">
      <t>カイニュウ</t>
    </rPh>
    <rPh sb="14" eb="15">
      <t>ゴ</t>
    </rPh>
    <phoneticPr fontId="1"/>
  </si>
  <si>
    <t>イスとベッドの間の移乗　重要性</t>
    <rPh sb="7" eb="8">
      <t>アイダ</t>
    </rPh>
    <rPh sb="9" eb="11">
      <t>イジョウ</t>
    </rPh>
    <rPh sb="12" eb="15">
      <t>ジュウヨウセイ</t>
    </rPh>
    <phoneticPr fontId="1"/>
  </si>
  <si>
    <t>整容　推移</t>
    <rPh sb="0" eb="2">
      <t>セイヨウ</t>
    </rPh>
    <rPh sb="3" eb="5">
      <t>スイイ</t>
    </rPh>
    <phoneticPr fontId="1"/>
  </si>
  <si>
    <t>整容　介入後</t>
    <rPh sb="0" eb="2">
      <t>セイヨウ</t>
    </rPh>
    <rPh sb="3" eb="5">
      <t>カイニュウ</t>
    </rPh>
    <rPh sb="5" eb="6">
      <t>ゴ</t>
    </rPh>
    <phoneticPr fontId="1"/>
  </si>
  <si>
    <t>整容　重要性</t>
    <rPh sb="0" eb="2">
      <t>セイヨウ</t>
    </rPh>
    <rPh sb="3" eb="6">
      <t>ジュウヨウセイ</t>
    </rPh>
    <phoneticPr fontId="1"/>
  </si>
  <si>
    <t>トイレ動作　推移</t>
    <rPh sb="3" eb="5">
      <t>ドウサ</t>
    </rPh>
    <rPh sb="6" eb="8">
      <t>スイイ</t>
    </rPh>
    <phoneticPr fontId="1"/>
  </si>
  <si>
    <t>トイレ動作　介入後</t>
    <rPh sb="3" eb="5">
      <t>ドウサ</t>
    </rPh>
    <rPh sb="6" eb="8">
      <t>カイニュウ</t>
    </rPh>
    <rPh sb="8" eb="9">
      <t>ゴ</t>
    </rPh>
    <phoneticPr fontId="1"/>
  </si>
  <si>
    <t>トイレ動作　重要性</t>
    <rPh sb="3" eb="5">
      <t>ドウサ</t>
    </rPh>
    <rPh sb="6" eb="9">
      <t>ジュウヨウセイ</t>
    </rPh>
    <phoneticPr fontId="1"/>
  </si>
  <si>
    <t>入浴　推移</t>
    <rPh sb="0" eb="2">
      <t>ニュウヨク</t>
    </rPh>
    <rPh sb="3" eb="5">
      <t>スイイ</t>
    </rPh>
    <phoneticPr fontId="1"/>
  </si>
  <si>
    <t>入浴　介入後</t>
    <rPh sb="0" eb="2">
      <t>ニュウヨク</t>
    </rPh>
    <rPh sb="3" eb="5">
      <t>カイニュウ</t>
    </rPh>
    <rPh sb="5" eb="6">
      <t>ゴ</t>
    </rPh>
    <phoneticPr fontId="1"/>
  </si>
  <si>
    <t>入浴　重要性</t>
    <rPh sb="0" eb="2">
      <t>ニュウヨク</t>
    </rPh>
    <rPh sb="3" eb="6">
      <t>ジュウヨウセイ</t>
    </rPh>
    <phoneticPr fontId="1"/>
  </si>
  <si>
    <t>平地歩行（車椅子駆動）推移</t>
    <rPh sb="0" eb="2">
      <t>ヘイチ</t>
    </rPh>
    <rPh sb="2" eb="4">
      <t>ホコウ</t>
    </rPh>
    <rPh sb="5" eb="8">
      <t>クルマイス</t>
    </rPh>
    <rPh sb="8" eb="10">
      <t>クドウ</t>
    </rPh>
    <rPh sb="11" eb="13">
      <t>スイイ</t>
    </rPh>
    <phoneticPr fontId="1"/>
  </si>
  <si>
    <t>平地歩行（車椅子駆動）介入後</t>
    <rPh sb="0" eb="2">
      <t>ヘイチ</t>
    </rPh>
    <rPh sb="2" eb="4">
      <t>ホコウ</t>
    </rPh>
    <rPh sb="5" eb="8">
      <t>クルマイス</t>
    </rPh>
    <rPh sb="8" eb="10">
      <t>クドウ</t>
    </rPh>
    <rPh sb="11" eb="13">
      <t>カイニュウ</t>
    </rPh>
    <rPh sb="13" eb="14">
      <t>ゴ</t>
    </rPh>
    <phoneticPr fontId="1"/>
  </si>
  <si>
    <t>平地歩行（車椅子駆動）重要性</t>
    <rPh sb="0" eb="2">
      <t>ヘイチ</t>
    </rPh>
    <rPh sb="2" eb="4">
      <t>ホコウ</t>
    </rPh>
    <rPh sb="5" eb="8">
      <t>クルマイス</t>
    </rPh>
    <rPh sb="8" eb="10">
      <t>クドウ</t>
    </rPh>
    <rPh sb="11" eb="14">
      <t>ジュウヨウセイ</t>
    </rPh>
    <phoneticPr fontId="1"/>
  </si>
  <si>
    <t>階段昇降　推移</t>
    <rPh sb="0" eb="4">
      <t>カイダンショウコウ</t>
    </rPh>
    <rPh sb="5" eb="7">
      <t>スイイ</t>
    </rPh>
    <phoneticPr fontId="1"/>
  </si>
  <si>
    <t>階段昇降　介入後</t>
    <rPh sb="0" eb="4">
      <t>カイダンショウコウ</t>
    </rPh>
    <rPh sb="5" eb="7">
      <t>カイニュウ</t>
    </rPh>
    <rPh sb="7" eb="8">
      <t>ゴ</t>
    </rPh>
    <phoneticPr fontId="1"/>
  </si>
  <si>
    <t>階段昇降　重要性</t>
    <rPh sb="0" eb="4">
      <t>カイダンショウコウ</t>
    </rPh>
    <rPh sb="5" eb="8">
      <t>ジュウヨウセイ</t>
    </rPh>
    <phoneticPr fontId="1"/>
  </si>
  <si>
    <t>更衣　推移</t>
    <rPh sb="0" eb="2">
      <t>コウイ</t>
    </rPh>
    <rPh sb="3" eb="5">
      <t>スイイ</t>
    </rPh>
    <phoneticPr fontId="1"/>
  </si>
  <si>
    <t>更衣　介入後</t>
    <rPh sb="0" eb="2">
      <t>コウイ</t>
    </rPh>
    <rPh sb="3" eb="5">
      <t>カイニュウ</t>
    </rPh>
    <rPh sb="5" eb="6">
      <t>ゴ</t>
    </rPh>
    <phoneticPr fontId="1"/>
  </si>
  <si>
    <t>更衣　重要性</t>
    <rPh sb="0" eb="2">
      <t>コウイ</t>
    </rPh>
    <rPh sb="3" eb="6">
      <t>ジュウヨウセイ</t>
    </rPh>
    <phoneticPr fontId="1"/>
  </si>
  <si>
    <t>排便コントロール　推移</t>
    <rPh sb="0" eb="2">
      <t>ハイベン</t>
    </rPh>
    <rPh sb="9" eb="11">
      <t>スイイ</t>
    </rPh>
    <phoneticPr fontId="1"/>
  </si>
  <si>
    <t>排便コントロール　介入後</t>
    <rPh sb="0" eb="2">
      <t>ハイベン</t>
    </rPh>
    <rPh sb="9" eb="11">
      <t>カイニュウ</t>
    </rPh>
    <rPh sb="11" eb="12">
      <t>ゴ</t>
    </rPh>
    <phoneticPr fontId="1"/>
  </si>
  <si>
    <t>排便コントロール　重要性</t>
    <rPh sb="0" eb="2">
      <t>ハイベン</t>
    </rPh>
    <rPh sb="9" eb="12">
      <t>ジュウヨウセイ</t>
    </rPh>
    <phoneticPr fontId="1"/>
  </si>
  <si>
    <t>排尿コントロール　推移</t>
    <rPh sb="0" eb="2">
      <t>ハイニョウ</t>
    </rPh>
    <rPh sb="9" eb="11">
      <t>スイイ</t>
    </rPh>
    <phoneticPr fontId="1"/>
  </si>
  <si>
    <t>排尿コントロール　介入後</t>
    <rPh sb="0" eb="2">
      <t>ハイニョウ</t>
    </rPh>
    <rPh sb="9" eb="11">
      <t>カイニュウ</t>
    </rPh>
    <rPh sb="11" eb="12">
      <t>ゴ</t>
    </rPh>
    <phoneticPr fontId="1"/>
  </si>
  <si>
    <t>排尿コントロール　重要性</t>
    <rPh sb="0" eb="2">
      <t>ハイニョウ</t>
    </rPh>
    <rPh sb="9" eb="12">
      <t>ジュウヨウセイ</t>
    </rPh>
    <phoneticPr fontId="1"/>
  </si>
  <si>
    <t>服薬管理　推移</t>
    <rPh sb="0" eb="4">
      <t>フクヤクカンリ</t>
    </rPh>
    <rPh sb="5" eb="7">
      <t>スイイ</t>
    </rPh>
    <phoneticPr fontId="1"/>
  </si>
  <si>
    <t>服薬管理　介入後</t>
    <rPh sb="0" eb="4">
      <t>フクヤクカンリ</t>
    </rPh>
    <rPh sb="5" eb="7">
      <t>カイニュウ</t>
    </rPh>
    <rPh sb="7" eb="8">
      <t>ゴ</t>
    </rPh>
    <phoneticPr fontId="1"/>
  </si>
  <si>
    <t>服薬管理　重要性</t>
    <rPh sb="0" eb="4">
      <t>フクヤクカンリ</t>
    </rPh>
    <rPh sb="5" eb="8">
      <t>ジュウヨウセイ</t>
    </rPh>
    <phoneticPr fontId="1"/>
  </si>
  <si>
    <t>食事の用意　推移</t>
    <rPh sb="0" eb="2">
      <t>ショクジ</t>
    </rPh>
    <rPh sb="3" eb="5">
      <t>ヨウイ</t>
    </rPh>
    <rPh sb="6" eb="8">
      <t>スイイ</t>
    </rPh>
    <phoneticPr fontId="1"/>
  </si>
  <si>
    <t>食事の用意　介入後</t>
    <rPh sb="0" eb="2">
      <t>ショクジ</t>
    </rPh>
    <rPh sb="3" eb="5">
      <t>ヨウイ</t>
    </rPh>
    <rPh sb="6" eb="8">
      <t>カイニュウ</t>
    </rPh>
    <rPh sb="8" eb="9">
      <t>ゴ</t>
    </rPh>
    <phoneticPr fontId="1"/>
  </si>
  <si>
    <t>食事の用意　重要性</t>
    <rPh sb="0" eb="2">
      <t>ショクジ</t>
    </rPh>
    <rPh sb="3" eb="5">
      <t>ヨウイ</t>
    </rPh>
    <rPh sb="6" eb="9">
      <t>ジュウヨウセイ</t>
    </rPh>
    <phoneticPr fontId="1"/>
  </si>
  <si>
    <t>食事の片付け　推移</t>
    <rPh sb="0" eb="2">
      <t>ショクジ</t>
    </rPh>
    <rPh sb="3" eb="5">
      <t>カタヅ</t>
    </rPh>
    <rPh sb="7" eb="9">
      <t>スイイ</t>
    </rPh>
    <phoneticPr fontId="1"/>
  </si>
  <si>
    <t>食事の片付け　介入後</t>
    <rPh sb="0" eb="2">
      <t>ショクジ</t>
    </rPh>
    <rPh sb="3" eb="5">
      <t>カタヅ</t>
    </rPh>
    <rPh sb="7" eb="9">
      <t>カイニュウ</t>
    </rPh>
    <rPh sb="9" eb="10">
      <t>ゴ</t>
    </rPh>
    <phoneticPr fontId="1"/>
  </si>
  <si>
    <t>食事の片付け　重要性</t>
    <rPh sb="0" eb="2">
      <t>ショクジ</t>
    </rPh>
    <rPh sb="3" eb="5">
      <t>カタヅ</t>
    </rPh>
    <rPh sb="7" eb="10">
      <t>ジュウヨウセイ</t>
    </rPh>
    <phoneticPr fontId="1"/>
  </si>
  <si>
    <t>洗濯推移</t>
    <rPh sb="0" eb="2">
      <t>センタク</t>
    </rPh>
    <rPh sb="2" eb="4">
      <t>スイイ</t>
    </rPh>
    <phoneticPr fontId="1"/>
  </si>
  <si>
    <t>洗濯介入後</t>
    <rPh sb="0" eb="2">
      <t>センタク</t>
    </rPh>
    <rPh sb="2" eb="4">
      <t>カイニュウ</t>
    </rPh>
    <rPh sb="4" eb="5">
      <t>ゴ</t>
    </rPh>
    <phoneticPr fontId="1"/>
  </si>
  <si>
    <t>洗濯重要性</t>
    <rPh sb="0" eb="2">
      <t>センタク</t>
    </rPh>
    <rPh sb="2" eb="5">
      <t>ジュウヨウセイ</t>
    </rPh>
    <phoneticPr fontId="1"/>
  </si>
  <si>
    <t>掃除や整頓　推移</t>
    <rPh sb="0" eb="2">
      <t>ソウジ</t>
    </rPh>
    <rPh sb="3" eb="5">
      <t>セイトン</t>
    </rPh>
    <rPh sb="6" eb="8">
      <t>スイイ</t>
    </rPh>
    <phoneticPr fontId="1"/>
  </si>
  <si>
    <t>掃除や整頓　介入後</t>
    <rPh sb="0" eb="2">
      <t>ソウジ</t>
    </rPh>
    <rPh sb="3" eb="5">
      <t>セイトン</t>
    </rPh>
    <rPh sb="6" eb="8">
      <t>カイニュウ</t>
    </rPh>
    <rPh sb="8" eb="9">
      <t>ゴ</t>
    </rPh>
    <phoneticPr fontId="1"/>
  </si>
  <si>
    <t>掃除や整頓　重要性</t>
    <rPh sb="0" eb="2">
      <t>ソウジ</t>
    </rPh>
    <rPh sb="3" eb="5">
      <t>セイトン</t>
    </rPh>
    <rPh sb="6" eb="9">
      <t>ジュウヨウセイ</t>
    </rPh>
    <phoneticPr fontId="1"/>
  </si>
  <si>
    <t>力仕事　推移</t>
    <rPh sb="0" eb="3">
      <t>チカラシゴト</t>
    </rPh>
    <rPh sb="4" eb="6">
      <t>スイイ</t>
    </rPh>
    <phoneticPr fontId="1"/>
  </si>
  <si>
    <t>力仕事　介入後</t>
    <rPh sb="0" eb="3">
      <t>チカラシゴト</t>
    </rPh>
    <rPh sb="4" eb="6">
      <t>カイニュウ</t>
    </rPh>
    <rPh sb="6" eb="7">
      <t>ゴ</t>
    </rPh>
    <phoneticPr fontId="1"/>
  </si>
  <si>
    <t>力仕事　重要性</t>
    <rPh sb="0" eb="3">
      <t>チカラシゴト</t>
    </rPh>
    <rPh sb="4" eb="7">
      <t>ジュウヨウセイ</t>
    </rPh>
    <phoneticPr fontId="1"/>
  </si>
  <si>
    <t>買物　推移</t>
    <rPh sb="0" eb="2">
      <t>カイモノ</t>
    </rPh>
    <rPh sb="3" eb="5">
      <t>スイイ</t>
    </rPh>
    <phoneticPr fontId="1"/>
  </si>
  <si>
    <t>買物　介入後</t>
    <rPh sb="0" eb="2">
      <t>カイモノ</t>
    </rPh>
    <rPh sb="3" eb="5">
      <t>カイニュウ</t>
    </rPh>
    <rPh sb="5" eb="6">
      <t>ゴ</t>
    </rPh>
    <phoneticPr fontId="1"/>
  </si>
  <si>
    <t>買物　重要性</t>
    <rPh sb="0" eb="2">
      <t>カイモノ</t>
    </rPh>
    <rPh sb="3" eb="6">
      <t>ジュウヨウセイ</t>
    </rPh>
    <phoneticPr fontId="1"/>
  </si>
  <si>
    <t>外出　推移</t>
    <rPh sb="0" eb="2">
      <t>ガイシュツ</t>
    </rPh>
    <rPh sb="3" eb="5">
      <t>スイイ</t>
    </rPh>
    <phoneticPr fontId="1"/>
  </si>
  <si>
    <t>外出　介入後</t>
    <rPh sb="0" eb="2">
      <t>ガイシュツ</t>
    </rPh>
    <rPh sb="3" eb="5">
      <t>カイニュウ</t>
    </rPh>
    <rPh sb="5" eb="6">
      <t>ゴ</t>
    </rPh>
    <phoneticPr fontId="1"/>
  </si>
  <si>
    <t>外出　重要性</t>
    <rPh sb="0" eb="2">
      <t>ガイシュツ</t>
    </rPh>
    <rPh sb="3" eb="6">
      <t>ジュウヨウセイ</t>
    </rPh>
    <phoneticPr fontId="1"/>
  </si>
  <si>
    <t>屋外歩行　推移</t>
    <rPh sb="0" eb="2">
      <t>オクガイ</t>
    </rPh>
    <rPh sb="2" eb="4">
      <t>ホコウ</t>
    </rPh>
    <rPh sb="5" eb="7">
      <t>スイイ</t>
    </rPh>
    <phoneticPr fontId="1"/>
  </si>
  <si>
    <t>屋外歩行　介入後</t>
    <rPh sb="0" eb="2">
      <t>オクガイ</t>
    </rPh>
    <rPh sb="2" eb="4">
      <t>ホコウ</t>
    </rPh>
    <rPh sb="5" eb="7">
      <t>カイニュウ</t>
    </rPh>
    <rPh sb="7" eb="8">
      <t>ゴ</t>
    </rPh>
    <phoneticPr fontId="1"/>
  </si>
  <si>
    <t>屋外歩行　重要性</t>
    <rPh sb="0" eb="2">
      <t>オクガイ</t>
    </rPh>
    <rPh sb="2" eb="4">
      <t>ホコウ</t>
    </rPh>
    <rPh sb="5" eb="8">
      <t>ジュウヨウセイ</t>
    </rPh>
    <phoneticPr fontId="1"/>
  </si>
  <si>
    <t>趣味　推移</t>
    <rPh sb="0" eb="2">
      <t>シュミ</t>
    </rPh>
    <rPh sb="3" eb="5">
      <t>スイイ</t>
    </rPh>
    <phoneticPr fontId="1"/>
  </si>
  <si>
    <t>趣味　介入後</t>
    <rPh sb="0" eb="2">
      <t>シュミ</t>
    </rPh>
    <rPh sb="3" eb="5">
      <t>カイニュウ</t>
    </rPh>
    <rPh sb="5" eb="6">
      <t>ゴ</t>
    </rPh>
    <phoneticPr fontId="1"/>
  </si>
  <si>
    <t>趣味　重要性</t>
    <rPh sb="0" eb="2">
      <t>シュミ</t>
    </rPh>
    <rPh sb="3" eb="6">
      <t>ジュウヨウセイ</t>
    </rPh>
    <phoneticPr fontId="1"/>
  </si>
  <si>
    <t>交通手段の利用　推移</t>
    <rPh sb="0" eb="2">
      <t>コウツウ</t>
    </rPh>
    <rPh sb="2" eb="4">
      <t>シュダン</t>
    </rPh>
    <rPh sb="5" eb="7">
      <t>リヨウ</t>
    </rPh>
    <rPh sb="8" eb="10">
      <t>スイイ</t>
    </rPh>
    <phoneticPr fontId="1"/>
  </si>
  <si>
    <t>交通手段の利用　介入後</t>
    <rPh sb="0" eb="2">
      <t>コウツウ</t>
    </rPh>
    <rPh sb="2" eb="4">
      <t>シュダン</t>
    </rPh>
    <rPh sb="5" eb="7">
      <t>リヨウ</t>
    </rPh>
    <rPh sb="8" eb="10">
      <t>カイニュウ</t>
    </rPh>
    <rPh sb="10" eb="11">
      <t>ゴ</t>
    </rPh>
    <phoneticPr fontId="1"/>
  </si>
  <si>
    <t>交通手段の利用　重要性</t>
    <rPh sb="0" eb="2">
      <t>コウツウ</t>
    </rPh>
    <rPh sb="2" eb="4">
      <t>シュダン</t>
    </rPh>
    <rPh sb="5" eb="7">
      <t>リヨウ</t>
    </rPh>
    <rPh sb="8" eb="11">
      <t>ジュウヨウセイ</t>
    </rPh>
    <phoneticPr fontId="1"/>
  </si>
  <si>
    <t>旅行　推移</t>
    <rPh sb="0" eb="2">
      <t>リョコウ</t>
    </rPh>
    <rPh sb="3" eb="5">
      <t>スイイ</t>
    </rPh>
    <phoneticPr fontId="1"/>
  </si>
  <si>
    <t>旅行　介入後</t>
    <rPh sb="0" eb="2">
      <t>リョコウ</t>
    </rPh>
    <rPh sb="3" eb="5">
      <t>カイニュウ</t>
    </rPh>
    <rPh sb="5" eb="6">
      <t>ゴ</t>
    </rPh>
    <phoneticPr fontId="1"/>
  </si>
  <si>
    <t>旅行　重要性</t>
    <rPh sb="0" eb="2">
      <t>リョコウ</t>
    </rPh>
    <rPh sb="3" eb="6">
      <t>ジュウヨウセイ</t>
    </rPh>
    <phoneticPr fontId="1"/>
  </si>
  <si>
    <t>庭仕事　推移</t>
    <rPh sb="0" eb="3">
      <t>ニワシゴト</t>
    </rPh>
    <rPh sb="4" eb="6">
      <t>スイイ</t>
    </rPh>
    <phoneticPr fontId="1"/>
  </si>
  <si>
    <t>庭仕事　介入後</t>
    <rPh sb="0" eb="3">
      <t>ニワシゴト</t>
    </rPh>
    <rPh sb="4" eb="6">
      <t>カイニュウ</t>
    </rPh>
    <rPh sb="6" eb="7">
      <t>ゴ</t>
    </rPh>
    <phoneticPr fontId="1"/>
  </si>
  <si>
    <t>庭仕事　重要性</t>
    <rPh sb="0" eb="3">
      <t>ニワシゴト</t>
    </rPh>
    <rPh sb="4" eb="7">
      <t>ジュウヨウセイ</t>
    </rPh>
    <phoneticPr fontId="1"/>
  </si>
  <si>
    <t>家や車の手入れ　推移</t>
    <rPh sb="0" eb="1">
      <t>イエ</t>
    </rPh>
    <rPh sb="2" eb="3">
      <t>クルマ</t>
    </rPh>
    <rPh sb="4" eb="6">
      <t>テイ</t>
    </rPh>
    <rPh sb="8" eb="10">
      <t>スイイ</t>
    </rPh>
    <phoneticPr fontId="1"/>
  </si>
  <si>
    <t>家や車の手入れ　介入後</t>
    <rPh sb="0" eb="1">
      <t>イエ</t>
    </rPh>
    <rPh sb="2" eb="3">
      <t>クルマ</t>
    </rPh>
    <rPh sb="4" eb="6">
      <t>テイ</t>
    </rPh>
    <rPh sb="8" eb="10">
      <t>カイニュウ</t>
    </rPh>
    <rPh sb="10" eb="11">
      <t>ゴ</t>
    </rPh>
    <phoneticPr fontId="1"/>
  </si>
  <si>
    <t>家や車の手入れ　重要性</t>
    <rPh sb="0" eb="1">
      <t>イエ</t>
    </rPh>
    <rPh sb="2" eb="3">
      <t>クルマ</t>
    </rPh>
    <rPh sb="4" eb="6">
      <t>テイ</t>
    </rPh>
    <rPh sb="8" eb="11">
      <t>ジュウヨウセイ</t>
    </rPh>
    <phoneticPr fontId="1"/>
  </si>
  <si>
    <t>読書推移</t>
    <rPh sb="0" eb="2">
      <t>ドクショ</t>
    </rPh>
    <rPh sb="2" eb="4">
      <t>スイイ</t>
    </rPh>
    <phoneticPr fontId="1"/>
  </si>
  <si>
    <t>読書介入後</t>
    <rPh sb="0" eb="2">
      <t>ドクショ</t>
    </rPh>
    <rPh sb="2" eb="4">
      <t>カイニュウ</t>
    </rPh>
    <rPh sb="4" eb="5">
      <t>ゴ</t>
    </rPh>
    <phoneticPr fontId="1"/>
  </si>
  <si>
    <t>読書重要性</t>
    <rPh sb="0" eb="2">
      <t>ドクショ</t>
    </rPh>
    <rPh sb="2" eb="5">
      <t>ジュウヨウセイ</t>
    </rPh>
    <phoneticPr fontId="1"/>
  </si>
  <si>
    <t>仕事推移</t>
    <rPh sb="0" eb="2">
      <t>シゴト</t>
    </rPh>
    <rPh sb="2" eb="4">
      <t>スイイ</t>
    </rPh>
    <phoneticPr fontId="1"/>
  </si>
  <si>
    <t>仕事介入後</t>
    <rPh sb="0" eb="2">
      <t>シゴト</t>
    </rPh>
    <rPh sb="2" eb="4">
      <t>カイニュウ</t>
    </rPh>
    <rPh sb="4" eb="5">
      <t>ゴ</t>
    </rPh>
    <phoneticPr fontId="1"/>
  </si>
  <si>
    <t>仕事重要性</t>
    <rPh sb="0" eb="2">
      <t>シゴト</t>
    </rPh>
    <rPh sb="2" eb="5">
      <t>ジュウヨウセイ</t>
    </rPh>
    <phoneticPr fontId="1"/>
  </si>
  <si>
    <t>年金などの書類を　推移</t>
    <rPh sb="0" eb="2">
      <t>ネンキン</t>
    </rPh>
    <rPh sb="5" eb="7">
      <t>ショルイ</t>
    </rPh>
    <rPh sb="9" eb="11">
      <t>スイイ</t>
    </rPh>
    <phoneticPr fontId="1"/>
  </si>
  <si>
    <t>年金などの書類を　介入後</t>
    <rPh sb="0" eb="2">
      <t>ネンキン</t>
    </rPh>
    <rPh sb="5" eb="7">
      <t>ショルイ</t>
    </rPh>
    <rPh sb="9" eb="11">
      <t>カイニュウ</t>
    </rPh>
    <rPh sb="11" eb="12">
      <t>ゴ</t>
    </rPh>
    <phoneticPr fontId="1"/>
  </si>
  <si>
    <t>年金などの書類を　重要性</t>
    <rPh sb="0" eb="2">
      <t>ネンキン</t>
    </rPh>
    <rPh sb="5" eb="7">
      <t>ショルイ</t>
    </rPh>
    <rPh sb="9" eb="12">
      <t>ジュウヨウセイ</t>
    </rPh>
    <phoneticPr fontId="1"/>
  </si>
  <si>
    <t>健康についての記事や番組に　推移</t>
    <rPh sb="0" eb="2">
      <t>ケンコウ</t>
    </rPh>
    <rPh sb="7" eb="9">
      <t>キジ</t>
    </rPh>
    <rPh sb="10" eb="12">
      <t>バングミ</t>
    </rPh>
    <rPh sb="14" eb="16">
      <t>スイイ</t>
    </rPh>
    <phoneticPr fontId="1"/>
  </si>
  <si>
    <t>健康についての記事や番組に　介入後</t>
    <rPh sb="0" eb="2">
      <t>ケンコウ</t>
    </rPh>
    <rPh sb="7" eb="9">
      <t>キジ</t>
    </rPh>
    <rPh sb="10" eb="12">
      <t>バングミ</t>
    </rPh>
    <rPh sb="14" eb="16">
      <t>カイニュウ</t>
    </rPh>
    <rPh sb="16" eb="17">
      <t>ゴ</t>
    </rPh>
    <phoneticPr fontId="1"/>
  </si>
  <si>
    <t>健康についての記事や番組に　重要性</t>
    <rPh sb="0" eb="2">
      <t>ケンコウ</t>
    </rPh>
    <rPh sb="7" eb="9">
      <t>キジ</t>
    </rPh>
    <rPh sb="10" eb="12">
      <t>バングミ</t>
    </rPh>
    <rPh sb="14" eb="17">
      <t>ジュウヨウセイ</t>
    </rPh>
    <phoneticPr fontId="1"/>
  </si>
  <si>
    <t>友達の家を訪ねること　推移</t>
    <phoneticPr fontId="1"/>
  </si>
  <si>
    <t>友達の家を訪ねること　介入後</t>
    <phoneticPr fontId="1"/>
  </si>
  <si>
    <t>友達の家を訪ねること　重要性</t>
    <phoneticPr fontId="1"/>
  </si>
  <si>
    <t>家族や友達の相談にのること　推移</t>
    <phoneticPr fontId="1"/>
  </si>
  <si>
    <t>家族や友達の相談にのること　介入後</t>
    <phoneticPr fontId="1"/>
  </si>
  <si>
    <t>家族や友達の相談にのること　重要性</t>
    <phoneticPr fontId="1"/>
  </si>
  <si>
    <t>病人を見舞うこと　推移</t>
    <phoneticPr fontId="1"/>
  </si>
  <si>
    <t>病人を見舞うこと　介入後</t>
    <phoneticPr fontId="1"/>
  </si>
  <si>
    <t>病人を見舞うこと　重要性</t>
    <phoneticPr fontId="1"/>
  </si>
  <si>
    <t>若い人に自分から話しけること　推移</t>
    <phoneticPr fontId="1"/>
  </si>
  <si>
    <t>若い人に自分から話しけること　介入後</t>
    <phoneticPr fontId="1"/>
  </si>
  <si>
    <t>若い人に自分から話しけること　重要性</t>
    <phoneticPr fontId="1"/>
  </si>
  <si>
    <t>その他１</t>
    <phoneticPr fontId="1"/>
  </si>
  <si>
    <t>その他１　推移</t>
    <phoneticPr fontId="1"/>
  </si>
  <si>
    <t>その他１　介入後</t>
    <phoneticPr fontId="1"/>
  </si>
  <si>
    <t>その他１　重要性</t>
    <phoneticPr fontId="1"/>
  </si>
  <si>
    <t>その他２</t>
    <phoneticPr fontId="1"/>
  </si>
  <si>
    <t>その他２　推移</t>
    <phoneticPr fontId="1"/>
  </si>
  <si>
    <t>その他２　介入後</t>
    <phoneticPr fontId="1"/>
  </si>
  <si>
    <t>その他２　重要性</t>
    <phoneticPr fontId="1"/>
  </si>
  <si>
    <t>その他３</t>
    <phoneticPr fontId="1"/>
  </si>
  <si>
    <t>その他３　推移</t>
    <phoneticPr fontId="1"/>
  </si>
  <si>
    <t>その他３　介入後</t>
    <phoneticPr fontId="1"/>
  </si>
  <si>
    <t>その他３　重要性</t>
    <phoneticPr fontId="1"/>
  </si>
  <si>
    <t>その他４</t>
    <phoneticPr fontId="1"/>
  </si>
  <si>
    <t>その他４　推移</t>
    <phoneticPr fontId="1"/>
  </si>
  <si>
    <t>その他４　介入後</t>
    <phoneticPr fontId="1"/>
  </si>
  <si>
    <t>その他４　重要性</t>
    <phoneticPr fontId="1"/>
  </si>
  <si>
    <t>課題個々の要因分析　　　　</t>
  </si>
  <si>
    <t>課題解決目標　　　　</t>
  </si>
  <si>
    <t>（チームの）総合的援助方針</t>
  </si>
  <si>
    <t>起き上がり　最終</t>
    <rPh sb="0" eb="1">
      <t>オ</t>
    </rPh>
    <rPh sb="2" eb="3">
      <t>ア</t>
    </rPh>
    <phoneticPr fontId="1"/>
  </si>
  <si>
    <t>立位保持　最終</t>
    <rPh sb="0" eb="2">
      <t>リツイ</t>
    </rPh>
    <rPh sb="2" eb="4">
      <t>ホジ</t>
    </rPh>
    <phoneticPr fontId="1"/>
  </si>
  <si>
    <t>床からの立ち上がり　最終</t>
    <rPh sb="0" eb="1">
      <t>ユカ</t>
    </rPh>
    <rPh sb="4" eb="5">
      <t>タ</t>
    </rPh>
    <rPh sb="6" eb="7">
      <t>ア</t>
    </rPh>
    <phoneticPr fontId="1"/>
  </si>
  <si>
    <t>床のものを拾う　最終</t>
    <rPh sb="0" eb="1">
      <t>ユカ</t>
    </rPh>
    <rPh sb="5" eb="6">
      <t>ヒロ</t>
    </rPh>
    <phoneticPr fontId="1"/>
  </si>
  <si>
    <t>食事　最終</t>
    <phoneticPr fontId="1"/>
  </si>
  <si>
    <t>イスとベッド間の移乗　最終</t>
    <phoneticPr fontId="1"/>
  </si>
  <si>
    <t>整容　最終</t>
    <phoneticPr fontId="1"/>
  </si>
  <si>
    <t>トイレ動作　最終</t>
    <phoneticPr fontId="1"/>
  </si>
  <si>
    <t>入浴　最終</t>
    <phoneticPr fontId="1"/>
  </si>
  <si>
    <t>平地歩行（車椅子駆動）　最終</t>
    <rPh sb="5" eb="6">
      <t>クルマ</t>
    </rPh>
    <rPh sb="6" eb="8">
      <t>イス</t>
    </rPh>
    <rPh sb="8" eb="10">
      <t>クドウ</t>
    </rPh>
    <phoneticPr fontId="1"/>
  </si>
  <si>
    <t>階段昇降　最終</t>
    <phoneticPr fontId="1"/>
  </si>
  <si>
    <t>更衣　最終</t>
    <phoneticPr fontId="1"/>
  </si>
  <si>
    <t>排便コントロール　最終</t>
    <phoneticPr fontId="1"/>
  </si>
  <si>
    <t>排尿コントロール　最終</t>
    <phoneticPr fontId="1"/>
  </si>
  <si>
    <t>服薬管理　最終</t>
    <rPh sb="0" eb="2">
      <t>フクヤク</t>
    </rPh>
    <rPh sb="2" eb="4">
      <t>カンリ</t>
    </rPh>
    <phoneticPr fontId="1"/>
  </si>
  <si>
    <t>食事の用意　最終</t>
    <phoneticPr fontId="1"/>
  </si>
  <si>
    <t>食事の片付け　最終</t>
    <phoneticPr fontId="1"/>
  </si>
  <si>
    <t>洗濯　最終</t>
    <phoneticPr fontId="1"/>
  </si>
  <si>
    <t>掃除や整頓　最終</t>
    <phoneticPr fontId="1"/>
  </si>
  <si>
    <t>力仕事　最終</t>
    <phoneticPr fontId="1"/>
  </si>
  <si>
    <t>買物　最終</t>
    <phoneticPr fontId="1"/>
  </si>
  <si>
    <t>外出　最終</t>
    <phoneticPr fontId="1"/>
  </si>
  <si>
    <t>屋外歩行　最終</t>
    <phoneticPr fontId="1"/>
  </si>
  <si>
    <t>趣味　最終</t>
    <phoneticPr fontId="1"/>
  </si>
  <si>
    <t>交通手段の利用　最終</t>
    <phoneticPr fontId="1"/>
  </si>
  <si>
    <t>旅行　最終</t>
    <phoneticPr fontId="1"/>
  </si>
  <si>
    <t>庭仕事　最終</t>
    <phoneticPr fontId="1"/>
  </si>
  <si>
    <t>家や車の手入れ　最終</t>
    <phoneticPr fontId="1"/>
  </si>
  <si>
    <t>読書　最終</t>
    <phoneticPr fontId="1"/>
  </si>
  <si>
    <t>仕事　最終</t>
    <phoneticPr fontId="1"/>
  </si>
  <si>
    <t>年金などの書類を　最終</t>
    <phoneticPr fontId="1"/>
  </si>
  <si>
    <t>健康についての記事や番組に　最終</t>
    <phoneticPr fontId="1"/>
  </si>
  <si>
    <t>友達の家を訪ねること　最終</t>
    <phoneticPr fontId="1"/>
  </si>
  <si>
    <t>家族や友達の相談にのること　最終</t>
    <phoneticPr fontId="1"/>
  </si>
  <si>
    <t>病人を見舞うこと　最終</t>
    <phoneticPr fontId="1"/>
  </si>
  <si>
    <t>若い人に自分から話しけること　最終</t>
    <phoneticPr fontId="1"/>
  </si>
  <si>
    <t>その他１最終</t>
    <phoneticPr fontId="1"/>
  </si>
  <si>
    <t>その他２　最終</t>
    <phoneticPr fontId="1"/>
  </si>
  <si>
    <t>その他３　最終</t>
    <phoneticPr fontId="1"/>
  </si>
  <si>
    <t>その他４　最終</t>
    <phoneticPr fontId="1"/>
  </si>
  <si>
    <t>考察</t>
    <phoneticPr fontId="1"/>
  </si>
  <si>
    <t>今後の課題</t>
    <phoneticPr fontId="1"/>
  </si>
  <si>
    <t>＿事例番号</t>
    <phoneticPr fontId="1"/>
  </si>
  <si>
    <t>若い人に自分から話しかけること</t>
    <phoneticPr fontId="1"/>
  </si>
  <si>
    <t>（課題の介入結果と変化・その要因）</t>
    <phoneticPr fontId="1"/>
  </si>
  <si>
    <t xml:space="preserve">                                      考察                                                </t>
    <rPh sb="38" eb="40">
      <t>コウサツ</t>
    </rPh>
    <phoneticPr fontId="1"/>
  </si>
  <si>
    <t>見守り</t>
  </si>
  <si>
    <t>セル内改行をする際は､Windowsの場合は､aｌtキーとenterキーの同時押し，Macの場合はoptionキー+コマンドキーの同時押しとreturnキーで，セル内改行が可能です.</t>
    <rPh sb="3" eb="5">
      <t>カイギョウヲ</t>
    </rPh>
    <rPh sb="19" eb="21">
      <t>バアイハ</t>
    </rPh>
    <rPh sb="37" eb="40">
      <t>ドウジオシ</t>
    </rPh>
    <rPh sb="46" eb="48">
      <t>バアイハ</t>
    </rPh>
    <rPh sb="65" eb="67">
      <t>ドウジ</t>
    </rPh>
    <rPh sb="67" eb="68">
      <t>オ</t>
    </rPh>
    <rPh sb="83" eb="85">
      <t>カイギョウ</t>
    </rPh>
    <rPh sb="86" eb="88">
      <t>カノウ</t>
    </rPh>
    <phoneticPr fontId="1"/>
  </si>
  <si>
    <t>生活行為課題分析シート（事例登録用）</t>
    <rPh sb="0" eb="2">
      <t>セイカツ</t>
    </rPh>
    <rPh sb="2" eb="4">
      <t>コウイ</t>
    </rPh>
    <rPh sb="4" eb="6">
      <t>カダイ</t>
    </rPh>
    <rPh sb="6" eb="8">
      <t>ブンセキ</t>
    </rPh>
    <rPh sb="12" eb="17">
      <t>ジレイトウロクヨウ</t>
    </rPh>
    <phoneticPr fontId="1"/>
  </si>
  <si>
    <t xml:space="preserve">                考察  </t>
    <rPh sb="16" eb="18">
      <t>コウサツ</t>
    </rPh>
    <phoneticPr fontId="1"/>
  </si>
  <si>
    <t>掘り起こし・植え替え等の作業もしている</t>
  </si>
  <si>
    <t>1．床からものを拾う：動作としては可能だが、恐怖心と自宅でする機会自体がないため、今後できなくなる可能性が高い。本人の望むグランドゴルフや畑仕事、入浴などの課題を達成するための構成要素の一つであり重要度が高いと判断。
2．趣味：役割や日課がないことによる意欲低下と生活不活発の悪循環に陥っている。グランドゴルフを通じて友人との交流が増加し、外出などの活動にも波及すると予測される。
3．畑仕事：経験がないことによる恐怖心が一番の問題。座位で草むしり程度は２～３週間で達成できる可能性が高く、介入を日課に般化させやすい。
4．入浴：妻の一番の希望。行為自体は可能だが、浴槽の出入りに対する転倒の不安が強く、退院後は未実施となっている。手すりも設置済みなため、数回の一連の行為練習で可能となる。
5．自動車運転：緊急性は低いものの、本人の目標である「グランドゴルフに行く」ためには必要な技能。注意障害や左軽度片麻痺のため、改造や教習所での運転技能評価も必要。運転が可能となると、外出機会の増加も期待できる。</t>
    <phoneticPr fontId="1"/>
  </si>
  <si>
    <t>○チーム全体の方針
脳梗塞の再発に注意しながら、グランドゴルフや草むしりなどの本人の望む生活が送れるよう支援する。
・Ｄｒ：水分摂取と服薬に関する指導、健康状態のモニタリング。全体の方針の統括。
・Ｎｓ：血圧・血糖のモニタリングと指導
・ＯＴ：生活行為の自立に向けた直接的アプローチと家族・ケアマネとの連絡調整
・ケアマネ：サービス調整と付き添いボランティアなどの検討
・通所リハスタッフ：施設内の歩行や入浴、草むしり時の見守りとポジティブフィードバック</t>
    <phoneticPr fontId="1"/>
  </si>
  <si>
    <t>水分管理</t>
    <rPh sb="0" eb="4">
      <t>スイブンカンリ</t>
    </rPh>
    <phoneticPr fontId="1"/>
  </si>
  <si>
    <t>一部介助</t>
    <rPh sb="0" eb="2">
      <t>イチブ</t>
    </rPh>
    <rPh sb="2" eb="4">
      <t>カイジョ</t>
    </rPh>
    <phoneticPr fontId="1"/>
  </si>
  <si>
    <t>自立</t>
  </si>
  <si>
    <t>一部介助</t>
  </si>
  <si>
    <t>移乗自立</t>
  </si>
  <si>
    <t>部分介助</t>
  </si>
  <si>
    <t>45m以上の歩行可能</t>
  </si>
  <si>
    <t>介助また監視</t>
    <phoneticPr fontId="1"/>
  </si>
  <si>
    <t>全介助</t>
  </si>
  <si>
    <t>していない</t>
  </si>
  <si>
    <t>書ける</t>
  </si>
  <si>
    <t>週1回以上</t>
  </si>
  <si>
    <t>時々</t>
  </si>
  <si>
    <t>まれに</t>
  </si>
  <si>
    <t>定期的</t>
  </si>
  <si>
    <t>月２回以上</t>
  </si>
  <si>
    <t>関心ない</t>
  </si>
  <si>
    <t>関心ある</t>
  </si>
  <si>
    <t>ない</t>
  </si>
  <si>
    <t>ある</t>
  </si>
  <si>
    <t>できない</t>
  </si>
  <si>
    <t>できる</t>
  </si>
  <si>
    <t>見守り</t>
    <phoneticPr fontId="1"/>
  </si>
  <si>
    <t>自立</t>
    <phoneticPr fontId="1"/>
  </si>
  <si>
    <t>月１回程度</t>
  </si>
  <si>
    <t>自立</t>
    <rPh sb="0" eb="2">
      <t>ジリツ</t>
    </rPh>
    <phoneticPr fontId="1"/>
  </si>
  <si>
    <r>
      <rPr>
        <sz val="8"/>
        <color theme="1"/>
        <rFont val="MS PGothic"/>
        <charset val="128"/>
      </rPr>
      <t>本シートの著作権（著作人格権、著作財産権）は一般社団法人日本作業療法士協会に帰属しており，本シートの全部又は一部の 無断使用，複写・複製，転載，記録媒体への入力，内容の変更等は著作権法上の例外を除いて禁じます．</t>
    </r>
    <r>
      <rPr>
        <sz val="9"/>
        <color theme="1"/>
        <rFont val="ＭＳ Ｐゴシック"/>
        <family val="3"/>
        <charset val="128"/>
        <scheme val="minor"/>
      </rPr>
      <t xml:space="preserve"> 　　第1版（平成27年7月30日）</t>
    </r>
    <rPh sb="108" eb="109">
      <t>ダイ</t>
    </rPh>
    <rPh sb="110" eb="111">
      <t>ハン</t>
    </rPh>
    <phoneticPr fontId="1"/>
  </si>
  <si>
    <t>ドロップダウンリストの項目は､コピーペーストをしないで選択をしてください．</t>
    <rPh sb="11" eb="13">
      <t>コウモク</t>
    </rPh>
    <rPh sb="27" eb="29">
      <t>センタク</t>
    </rPh>
    <phoneticPr fontId="1"/>
  </si>
  <si>
    <t>○長期目標（3か月）
・入浴や草むしりが毎日の日課として定着する
・友人とグランドゴルフと楽しむことができる
○短期目標（1ヶ月）
・1週間の日課表の作成と実行
・草むしりの自立と定着
・入浴行為の自立
・グランドゴルフコースの下見（友人・妻・ＯＴと）</t>
    <phoneticPr fontId="1"/>
  </si>
  <si>
    <t>今回、脳梗塞により軽度左片麻痺を呈し回復期リハ病棟から退院したものの、臥床しままの状態が2週間続いていた男性を担当した。
通所リハにて、生活行為向上マネジメントを用いて本人の希望・家族の希望をすり合わせ、多職種プランを立案して介入した結果、課題としていた①床からものを拾う、②グランドゴルフ、③草むしり、④入浴は自立し、日課として定着することができた。本事例の特徴としては、「能力としては可能なものの未経験だからしない」ことであった。このまま何も介入しない場合は、生活不活発から心身機能が低下し、ＡＤＬ低下⇒妻の介護負担増大といった悪循環に陥る可能性が高かった。通所リハ開始時点のリハビリカンファレンスで、通所リハ職員だけでなく、本人・妻・ケアマネ・友人が共通の目標を設定し、目標達成に向けたプランを立てたことが功を奏したと考える。その際に生活行為申し送り書を専門用語をなるべく使わない形で使用したが、医療職以外でも理解しやすいとのことであった。
グランドゴルフはまだ2回しか参加できていないが、「大会に参加できるようになりたい、ゴルフの後のビールが堪らない」と前向きな発言もみられるようになった。活動量増加による脱水などのリスクも考えられたが、主治医から水分摂取や服薬管理について指導してもらい、毎日の活動日誌に記録していくことで、現在のところは定着している。</t>
    <rPh sb="475" eb="476">
      <t>タマ</t>
    </rPh>
    <phoneticPr fontId="1"/>
  </si>
  <si>
    <t>本対象者の引き続きの課題としては、自動車運転である。通所リハ開始時点では6か月後の達成目標としてあるため、県リハビリテーションセンターと連携して、自動車シュミレーター⇒自動車学校での運転評価⇒自動車改造と進めていく予定である。
しかし、このような支援を通所リハで実践するためには、マンパワー・時間の関係上不都合が多い。地域において障がい者の移動支援や交通手段利用の自立支援に関して包括的・継続的に支援するセンターなどが必要と感じている。</t>
    <rPh sb="1" eb="4">
      <t>タイショウシャ</t>
    </rPh>
    <phoneticPr fontId="1"/>
  </si>
  <si>
    <t>生活行為課題分析シートは事例公開時　会員に公開されるシートになります</t>
    <rPh sb="0" eb="4">
      <t>セイカツコウイ</t>
    </rPh>
    <rPh sb="4" eb="8">
      <t>カダイブンセキ</t>
    </rPh>
    <rPh sb="12" eb="17">
      <t>ジレイコウカイジ</t>
    </rPh>
    <rPh sb="18" eb="20">
      <t>カイイン</t>
    </rPh>
    <rPh sb="21" eb="23">
      <t>コウカイ</t>
    </rPh>
    <phoneticPr fontId="1"/>
  </si>
  <si>
    <r>
      <rPr>
        <sz val="8"/>
        <color theme="1"/>
        <rFont val="MS PGothic"/>
        <charset val="128"/>
      </rPr>
      <t>本シートの著作権（著作人格権、著作財産権）は一般社団法人日本作業療法士協会に帰属しており，本シートの全部又は一部の 無断使用，複写・複製，転載，記録媒体への入力，内容の変更等は著作権法上の例外を除いて禁じます．</t>
    </r>
    <r>
      <rPr>
        <sz val="9"/>
        <color theme="1"/>
        <rFont val="ＭＳ Ｐゴシック"/>
        <family val="3"/>
        <charset val="128"/>
        <scheme val="minor"/>
      </rPr>
      <t xml:space="preserve"> 第1版（平成27年7月30日）</t>
    </r>
    <rPh sb="106" eb="107">
      <t>ダイ</t>
    </rPh>
    <rPh sb="108" eb="109">
      <t>ハン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</si>
</sst>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8"/>
      <color theme="1"/>
      <name val="MS PGothic"/>
      <charset val="128"/>
    </font>
    <font>
      <sz val="8"/>
      <color theme="1"/>
      <name val="ＭＳ Ｐゴシック"/>
      <family val="2"/>
      <charset val="128"/>
      <scheme val="minor"/>
    </font>
    <font>
      <sz val="9"/>
      <name val="ＭＳ Ｐゴシック"/>
      <charset val="128"/>
      <scheme val="minor"/>
    </font>
    <font>
      <sz val="24"/>
      <color theme="1"/>
      <name val="ＭＳ Ｐゴシック"/>
      <charset val="128"/>
      <scheme val="minor"/>
    </font>
    <font>
      <sz val="12"/>
      <name val="ＭＳ Ｐゴシック"/>
      <charset val="128"/>
      <scheme val="minor"/>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3999755851924192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bottom style="double">
        <color auto="1"/>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double">
        <color auto="1"/>
      </top>
      <bottom/>
      <diagonal/>
    </border>
    <border>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style="double">
        <color auto="1"/>
      </bottom>
      <diagonal/>
    </border>
    <border>
      <left/>
      <right style="medium">
        <color auto="1"/>
      </right>
      <top style="double">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9">
    <xf numFmtId="0" fontId="0" fillId="0" borderId="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201">
    <xf numFmtId="0" fontId="0" fillId="0" borderId="0" xfId="0">
      <alignment vertical="center"/>
    </xf>
    <xf numFmtId="0" fontId="0" fillId="2" borderId="1" xfId="0" applyFill="1" applyBorder="1">
      <alignment vertical="center"/>
    </xf>
    <xf numFmtId="0" fontId="0" fillId="0" borderId="0" xfId="0" applyBorder="1">
      <alignment vertical="center"/>
    </xf>
    <xf numFmtId="0" fontId="0" fillId="0" borderId="0" xfId="0" applyAlignment="1">
      <alignment horizontal="center" vertical="center" shrinkToFit="1"/>
    </xf>
    <xf numFmtId="0" fontId="0" fillId="2" borderId="0" xfId="0" applyFill="1">
      <alignment vertical="center"/>
    </xf>
    <xf numFmtId="0" fontId="0" fillId="2" borderId="0" xfId="0" applyFill="1" applyAlignment="1">
      <alignment horizontal="center" vertical="center" shrinkToFit="1"/>
    </xf>
    <xf numFmtId="0" fontId="0" fillId="2" borderId="0" xfId="0" applyFill="1" applyBorder="1">
      <alignment vertical="center"/>
    </xf>
    <xf numFmtId="0" fontId="0" fillId="2" borderId="1" xfId="0" applyFill="1" applyBorder="1" applyProtection="1">
      <alignment vertical="center"/>
      <protection locked="0"/>
    </xf>
    <xf numFmtId="176" fontId="0" fillId="2" borderId="1" xfId="0" applyNumberFormat="1" applyFill="1" applyBorder="1" applyAlignment="1" applyProtection="1">
      <alignment horizontal="center" vertical="center"/>
      <protection locked="0"/>
    </xf>
    <xf numFmtId="176" fontId="0" fillId="2" borderId="1" xfId="0" applyNumberFormat="1" applyFont="1" applyFill="1" applyBorder="1" applyAlignment="1" applyProtection="1">
      <alignment horizontal="center" vertical="center"/>
      <protection locked="0"/>
    </xf>
    <xf numFmtId="0" fontId="0" fillId="2" borderId="4" xfId="0" applyFill="1" applyBorder="1" applyProtection="1">
      <alignment vertical="center"/>
      <protection locked="0"/>
    </xf>
    <xf numFmtId="176" fontId="0" fillId="2" borderId="4" xfId="0" applyNumberFormat="1" applyFont="1" applyFill="1" applyBorder="1" applyAlignment="1" applyProtection="1">
      <alignment horizontal="center" vertical="center"/>
      <protection locked="0"/>
    </xf>
    <xf numFmtId="0" fontId="0" fillId="2" borderId="3" xfId="0" applyFill="1" applyBorder="1" applyProtection="1">
      <alignment vertical="center"/>
      <protection locked="0"/>
    </xf>
    <xf numFmtId="0" fontId="3" fillId="2" borderId="3" xfId="0" applyFont="1" applyFill="1" applyBorder="1" applyProtection="1">
      <alignment vertical="center"/>
      <protection locked="0"/>
    </xf>
    <xf numFmtId="0" fontId="3" fillId="2" borderId="1" xfId="0" applyFont="1" applyFill="1" applyBorder="1" applyProtection="1">
      <alignment vertical="center"/>
      <protection locked="0"/>
    </xf>
    <xf numFmtId="0" fontId="0" fillId="2" borderId="25" xfId="0" applyFill="1" applyBorder="1" applyAlignment="1">
      <alignment horizontal="center" vertical="center" textRotation="255" shrinkToFit="1"/>
    </xf>
    <xf numFmtId="176" fontId="0" fillId="2" borderId="1" xfId="0" applyNumberFormat="1" applyFill="1" applyBorder="1" applyAlignment="1" applyProtection="1">
      <alignment horizontal="center" vertical="center" shrinkToFit="1"/>
      <protection locked="0"/>
    </xf>
    <xf numFmtId="0" fontId="0" fillId="2" borderId="26" xfId="0" applyFill="1" applyBorder="1" applyAlignment="1">
      <alignment horizontal="center" vertical="center" textRotation="255" shrinkToFit="1"/>
    </xf>
    <xf numFmtId="0" fontId="3" fillId="2" borderId="4" xfId="0" applyFont="1" applyFill="1" applyBorder="1" applyProtection="1">
      <alignment vertical="center"/>
      <protection locked="0"/>
    </xf>
    <xf numFmtId="176" fontId="3" fillId="2" borderId="4" xfId="0" applyNumberFormat="1" applyFont="1" applyFill="1" applyBorder="1" applyAlignment="1" applyProtection="1">
      <alignment horizontal="center" vertical="center" shrinkToFit="1"/>
      <protection locked="0"/>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4" xfId="0" applyFill="1" applyBorder="1">
      <alignment vertical="center"/>
    </xf>
    <xf numFmtId="0" fontId="0" fillId="3" borderId="19" xfId="0" applyFill="1" applyBorder="1" applyAlignment="1">
      <alignment horizontal="center" vertical="center"/>
    </xf>
    <xf numFmtId="0" fontId="0" fillId="3" borderId="0" xfId="0" applyFill="1" applyAlignment="1">
      <alignment horizontal="center" vertical="center" shrinkToFit="1"/>
    </xf>
    <xf numFmtId="0" fontId="0" fillId="3" borderId="0" xfId="0" applyFill="1" applyBorder="1">
      <alignment vertical="center"/>
    </xf>
    <xf numFmtId="0" fontId="0" fillId="4" borderId="0" xfId="0" applyFill="1">
      <alignment vertical="center"/>
    </xf>
    <xf numFmtId="0" fontId="9" fillId="2" borderId="0" xfId="0" applyFont="1" applyFill="1">
      <alignment vertical="center"/>
    </xf>
    <xf numFmtId="0" fontId="10" fillId="2" borderId="0" xfId="0" applyFont="1" applyFill="1">
      <alignmen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3" borderId="11" xfId="0" applyFill="1" applyBorder="1">
      <alignment vertical="center"/>
    </xf>
    <xf numFmtId="0" fontId="0" fillId="3" borderId="30" xfId="0" applyFill="1" applyBorder="1" applyAlignment="1">
      <alignment horizontal="center" vertical="center" textRotation="255" shrinkToFit="1"/>
    </xf>
    <xf numFmtId="176" fontId="0" fillId="2" borderId="3" xfId="0" applyNumberFormat="1" applyFill="1" applyBorder="1" applyAlignment="1" applyProtection="1">
      <alignment horizontal="center" vertical="center" shrinkToFit="1"/>
      <protection locked="0"/>
    </xf>
    <xf numFmtId="0" fontId="0" fillId="3" borderId="1" xfId="0" applyFill="1" applyBorder="1" applyAlignment="1">
      <alignment vertical="center" wrapText="1"/>
    </xf>
    <xf numFmtId="0" fontId="0" fillId="3" borderId="4" xfId="0" applyFill="1" applyBorder="1" applyAlignment="1">
      <alignment vertical="center" wrapText="1"/>
    </xf>
    <xf numFmtId="176" fontId="0" fillId="2" borderId="11" xfId="0" applyNumberFormat="1" applyFon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0" fontId="0" fillId="5" borderId="1" xfId="0" applyFill="1" applyBorder="1">
      <alignment vertical="center"/>
    </xf>
    <xf numFmtId="0" fontId="0" fillId="3" borderId="23" xfId="0" applyFill="1" applyBorder="1" applyAlignment="1">
      <alignment horizontal="left" vertical="top" wrapText="1"/>
    </xf>
    <xf numFmtId="0" fontId="4" fillId="3" borderId="20" xfId="0" applyFont="1" applyFill="1" applyBorder="1" applyAlignment="1">
      <alignment horizontal="center" vertical="center" wrapText="1"/>
    </xf>
    <xf numFmtId="0" fontId="0" fillId="6" borderId="19" xfId="0" applyFill="1" applyBorder="1" applyAlignment="1">
      <alignment horizontal="center" vertical="center"/>
    </xf>
    <xf numFmtId="0" fontId="0" fillId="6" borderId="3" xfId="0" applyFill="1" applyBorder="1">
      <alignment vertical="center"/>
    </xf>
    <xf numFmtId="0" fontId="0" fillId="6" borderId="1" xfId="0" applyFill="1" applyBorder="1">
      <alignment vertical="center"/>
    </xf>
    <xf numFmtId="0" fontId="0" fillId="6" borderId="4" xfId="0" applyFill="1" applyBorder="1">
      <alignment vertical="center"/>
    </xf>
    <xf numFmtId="0" fontId="0" fillId="6" borderId="11" xfId="0" applyFill="1" applyBorder="1">
      <alignment vertical="center"/>
    </xf>
    <xf numFmtId="0" fontId="0" fillId="6" borderId="1" xfId="0" applyFill="1" applyBorder="1" applyAlignment="1">
      <alignment vertical="center" wrapText="1"/>
    </xf>
    <xf numFmtId="0" fontId="0" fillId="6" borderId="4" xfId="0" applyFill="1" applyBorder="1" applyAlignment="1">
      <alignment vertical="center" wrapText="1"/>
    </xf>
    <xf numFmtId="0" fontId="0" fillId="6" borderId="30" xfId="0" applyFill="1" applyBorder="1" applyAlignment="1">
      <alignment horizontal="center" vertical="center" textRotation="255" shrinkToFit="1"/>
    </xf>
    <xf numFmtId="0" fontId="0" fillId="6" borderId="25" xfId="0" applyFill="1" applyBorder="1" applyAlignment="1">
      <alignment horizontal="center" vertical="center" textRotation="255" shrinkToFit="1"/>
    </xf>
    <xf numFmtId="0" fontId="0" fillId="6" borderId="26" xfId="0" applyFill="1" applyBorder="1" applyAlignment="1">
      <alignment horizontal="center" vertical="center" textRotation="255" shrinkToFit="1"/>
    </xf>
    <xf numFmtId="0" fontId="0" fillId="6" borderId="23" xfId="0" applyFill="1" applyBorder="1" applyAlignment="1">
      <alignment horizontal="left" vertical="top" wrapText="1"/>
    </xf>
    <xf numFmtId="0" fontId="4" fillId="6" borderId="20" xfId="0" applyFont="1" applyFill="1" applyBorder="1" applyAlignment="1">
      <alignment horizontal="center" vertical="center" wrapText="1"/>
    </xf>
    <xf numFmtId="176" fontId="0" fillId="2" borderId="1" xfId="0" applyNumberFormat="1" applyFill="1" applyBorder="1" applyAlignment="1" applyProtection="1">
      <alignment horizontal="center" vertical="top" wrapText="1"/>
      <protection locked="0"/>
    </xf>
    <xf numFmtId="176" fontId="0" fillId="2" borderId="1" xfId="0" applyNumberFormat="1" applyFont="1" applyFill="1" applyBorder="1" applyAlignment="1" applyProtection="1">
      <alignment horizontal="center" vertical="top" wrapText="1"/>
      <protection locked="0"/>
    </xf>
    <xf numFmtId="176" fontId="0" fillId="2" borderId="4" xfId="0" applyNumberFormat="1" applyFont="1" applyFill="1" applyBorder="1" applyAlignment="1" applyProtection="1">
      <alignment horizontal="center" vertical="top" wrapText="1"/>
      <protection locked="0"/>
    </xf>
    <xf numFmtId="176" fontId="0" fillId="2" borderId="11" xfId="0" applyNumberFormat="1" applyFont="1" applyFill="1" applyBorder="1" applyAlignment="1" applyProtection="1">
      <alignment horizontal="center" vertical="top" wrapText="1"/>
      <protection locked="0"/>
    </xf>
    <xf numFmtId="176" fontId="0" fillId="2" borderId="4" xfId="0" applyNumberFormat="1" applyFill="1" applyBorder="1" applyAlignment="1" applyProtection="1">
      <alignment horizontal="center" vertical="top" wrapText="1"/>
      <protection locked="0"/>
    </xf>
    <xf numFmtId="176" fontId="0" fillId="2" borderId="3" xfId="0" applyNumberFormat="1" applyFill="1" applyBorder="1" applyAlignment="1" applyProtection="1">
      <alignment horizontal="center" vertical="top" wrapText="1" shrinkToFit="1"/>
      <protection locked="0"/>
    </xf>
    <xf numFmtId="176" fontId="0" fillId="2" borderId="1" xfId="0" applyNumberFormat="1" applyFill="1" applyBorder="1" applyAlignment="1" applyProtection="1">
      <alignment horizontal="center" vertical="top" wrapText="1" shrinkToFit="1"/>
      <protection locked="0"/>
    </xf>
    <xf numFmtId="0" fontId="2" fillId="2" borderId="4" xfId="0" applyFont="1" applyFill="1" applyBorder="1" applyAlignment="1" applyProtection="1">
      <alignment horizontal="center" vertical="top" wrapText="1"/>
      <protection locked="0"/>
    </xf>
    <xf numFmtId="176" fontId="0" fillId="2" borderId="3" xfId="0" applyNumberFormat="1" applyFont="1" applyFill="1" applyBorder="1" applyAlignment="1" applyProtection="1">
      <alignment horizontal="center" vertical="center" shrinkToFit="1"/>
      <protection locked="0"/>
    </xf>
    <xf numFmtId="176" fontId="0" fillId="2" borderId="1" xfId="0" applyNumberFormat="1" applyFont="1" applyFill="1" applyBorder="1" applyAlignment="1" applyProtection="1">
      <alignment horizontal="center" vertical="center" shrinkToFit="1"/>
      <protection locked="0"/>
    </xf>
    <xf numFmtId="176" fontId="0" fillId="2" borderId="4"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left" vertical="top" shrinkToFit="1"/>
      <protection locked="0"/>
    </xf>
    <xf numFmtId="0" fontId="2" fillId="2" borderId="4" xfId="0" applyFont="1" applyFill="1" applyBorder="1" applyAlignment="1" applyProtection="1">
      <alignment horizontal="left" vertical="top" shrinkToFit="1"/>
      <protection locked="0"/>
    </xf>
    <xf numFmtId="0" fontId="2" fillId="2" borderId="11" xfId="0" applyFont="1" applyFill="1" applyBorder="1" applyAlignment="1" applyProtection="1">
      <alignment horizontal="left" vertical="top" shrinkToFit="1"/>
      <protection locked="0"/>
    </xf>
    <xf numFmtId="0" fontId="2" fillId="2" borderId="1" xfId="0" applyFont="1" applyFill="1" applyBorder="1" applyAlignment="1" applyProtection="1">
      <alignment horizontal="left" vertical="top" wrapText="1" shrinkToFit="1"/>
      <protection locked="0"/>
    </xf>
    <xf numFmtId="0" fontId="2" fillId="2" borderId="3" xfId="0" applyFont="1" applyFill="1" applyBorder="1" applyAlignment="1" applyProtection="1">
      <alignment horizontal="left" vertical="top" wrapText="1" shrinkToFit="1"/>
      <protection locked="0"/>
    </xf>
    <xf numFmtId="0" fontId="2" fillId="2" borderId="1"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13" fillId="2" borderId="1" xfId="0" applyFont="1"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3"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0" fillId="7" borderId="0" xfId="0" applyFill="1">
      <alignment vertical="center"/>
    </xf>
    <xf numFmtId="0" fontId="0" fillId="7" borderId="1" xfId="0" applyFill="1" applyBorder="1" applyProtection="1">
      <alignment vertical="center"/>
      <protection locked="0"/>
    </xf>
    <xf numFmtId="0" fontId="0" fillId="7" borderId="4" xfId="0" applyFill="1" applyBorder="1" applyProtection="1">
      <alignment vertical="center"/>
      <protection locked="0"/>
    </xf>
    <xf numFmtId="0" fontId="0" fillId="7" borderId="11" xfId="0" applyFill="1" applyBorder="1" applyProtection="1">
      <alignment vertical="center"/>
      <protection locked="0"/>
    </xf>
    <xf numFmtId="0" fontId="13" fillId="7" borderId="1" xfId="0" applyFont="1" applyFill="1" applyBorder="1" applyAlignment="1" applyProtection="1">
      <alignment vertical="top" wrapText="1"/>
      <protection locked="0"/>
    </xf>
    <xf numFmtId="0" fontId="13" fillId="7" borderId="1" xfId="0" applyFont="1" applyFill="1" applyBorder="1" applyAlignment="1" applyProtection="1">
      <alignment vertical="center" wrapText="1"/>
      <protection locked="0"/>
    </xf>
    <xf numFmtId="0" fontId="4" fillId="7" borderId="1" xfId="0" applyFont="1" applyFill="1" applyBorder="1" applyAlignment="1" applyProtection="1">
      <alignment vertical="top" wrapText="1"/>
      <protection locked="0"/>
    </xf>
    <xf numFmtId="0" fontId="2" fillId="7" borderId="3" xfId="0" applyFont="1" applyFill="1" applyBorder="1" applyProtection="1">
      <alignment vertical="center"/>
      <protection locked="0"/>
    </xf>
    <xf numFmtId="0" fontId="2" fillId="7" borderId="2" xfId="0" applyFont="1" applyFill="1" applyBorder="1" applyProtection="1">
      <alignment vertical="center"/>
      <protection locked="0"/>
    </xf>
    <xf numFmtId="0" fontId="0" fillId="2" borderId="0" xfId="0" applyFont="1" applyFill="1">
      <alignment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0" fillId="6" borderId="8" xfId="0" applyFill="1" applyBorder="1" applyAlignment="1">
      <alignment horizontal="center" vertical="center"/>
    </xf>
    <xf numFmtId="0" fontId="0" fillId="6" borderId="18" xfId="0" applyFill="1" applyBorder="1" applyAlignment="1">
      <alignment horizontal="center" vertical="center"/>
    </xf>
    <xf numFmtId="0" fontId="0" fillId="2" borderId="22" xfId="0" applyFont="1" applyFill="1" applyBorder="1" applyAlignment="1" applyProtection="1">
      <alignment horizontal="left" vertical="top" wrapText="1" shrinkToFit="1"/>
      <protection locked="0"/>
    </xf>
    <xf numFmtId="0" fontId="0" fillId="2" borderId="2" xfId="0" applyFont="1" applyFill="1" applyBorder="1" applyAlignment="1" applyProtection="1">
      <alignment horizontal="left" vertical="top" wrapText="1" shrinkToFit="1"/>
      <protection locked="0"/>
    </xf>
    <xf numFmtId="0" fontId="0" fillId="2" borderId="5" xfId="0" applyFont="1" applyFill="1" applyBorder="1" applyAlignment="1" applyProtection="1">
      <alignment horizontal="left" vertical="top" wrapText="1" shrinkToFit="1"/>
      <protection locked="0"/>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6" borderId="8" xfId="0" applyFill="1" applyBorder="1" applyAlignment="1">
      <alignment horizontal="center" vertical="center" wrapText="1"/>
    </xf>
    <xf numFmtId="0" fontId="0" fillId="6" borderId="18" xfId="0" applyFill="1" applyBorder="1" applyAlignment="1">
      <alignment horizontal="center" vertical="center" wrapText="1"/>
    </xf>
    <xf numFmtId="0" fontId="0" fillId="0" borderId="22"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6" borderId="24" xfId="0" applyFill="1" applyBorder="1" applyAlignment="1">
      <alignment horizontal="center" vertical="center" textRotation="255"/>
    </xf>
    <xf numFmtId="0" fontId="0" fillId="6" borderId="12" xfId="0" applyFill="1" applyBorder="1" applyAlignment="1">
      <alignment horizontal="center" vertical="center" textRotation="255"/>
    </xf>
    <xf numFmtId="0" fontId="0" fillId="6" borderId="14" xfId="0" applyFill="1" applyBorder="1" applyAlignment="1">
      <alignment horizontal="center" vertical="center" textRotation="255"/>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0" fillId="0" borderId="36" xfId="0" applyFill="1" applyBorder="1" applyAlignment="1">
      <alignment horizontal="center" vertical="center"/>
    </xf>
    <xf numFmtId="0" fontId="0" fillId="0" borderId="5" xfId="0" applyFill="1" applyBorder="1" applyAlignment="1">
      <alignment horizontal="center" vertical="center"/>
    </xf>
    <xf numFmtId="0" fontId="6" fillId="2" borderId="35" xfId="0" applyFont="1" applyFill="1" applyBorder="1" applyAlignment="1" applyProtection="1">
      <alignment horizontal="left" vertical="top" wrapText="1" shrinkToFit="1"/>
      <protection locked="0"/>
    </xf>
    <xf numFmtId="0" fontId="6" fillId="2" borderId="2" xfId="0" applyFont="1" applyFill="1" applyBorder="1" applyAlignment="1" applyProtection="1">
      <alignment horizontal="left" vertical="top" wrapText="1" shrinkToFit="1"/>
      <protection locked="0"/>
    </xf>
    <xf numFmtId="0" fontId="6" fillId="2" borderId="3" xfId="0" applyFont="1" applyFill="1" applyBorder="1" applyAlignment="1" applyProtection="1">
      <alignment horizontal="left" vertical="top" wrapText="1" shrinkToFit="1"/>
      <protection locked="0"/>
    </xf>
    <xf numFmtId="0" fontId="0" fillId="6" borderId="24" xfId="0" applyFill="1" applyBorder="1" applyAlignment="1">
      <alignment horizontal="center" vertical="center" textRotation="255" shrinkToFit="1"/>
    </xf>
    <xf numFmtId="0" fontId="0" fillId="6" borderId="12" xfId="0" applyFill="1" applyBorder="1" applyAlignment="1">
      <alignment horizontal="center" vertical="center" textRotation="255" shrinkToFit="1"/>
    </xf>
    <xf numFmtId="0" fontId="0" fillId="6" borderId="14" xfId="0" applyFill="1" applyBorder="1" applyAlignment="1">
      <alignment horizontal="center" vertical="center" textRotation="255" shrinkToFit="1"/>
    </xf>
    <xf numFmtId="0" fontId="11" fillId="0" borderId="0" xfId="0" applyFont="1" applyAlignment="1">
      <alignment horizontal="left" vertical="center" wrapText="1"/>
    </xf>
    <xf numFmtId="0" fontId="5" fillId="0" borderId="0" xfId="0" applyFont="1" applyAlignment="1">
      <alignment horizontal="left"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5" fillId="2" borderId="28" xfId="0" applyFont="1" applyFill="1" applyBorder="1" applyAlignment="1">
      <alignment horizontal="center" vertical="center"/>
    </xf>
    <xf numFmtId="0" fontId="0" fillId="6" borderId="32" xfId="0" applyFont="1" applyFill="1" applyBorder="1" applyAlignment="1">
      <alignment horizontal="center" vertical="center" wrapText="1" shrinkToFit="1"/>
    </xf>
    <xf numFmtId="0" fontId="0" fillId="6" borderId="33" xfId="0" applyFont="1" applyFill="1" applyBorder="1" applyAlignment="1">
      <alignment horizontal="center" vertical="center" wrapText="1" shrinkToFit="1"/>
    </xf>
    <xf numFmtId="0" fontId="0" fillId="2" borderId="34"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6" borderId="27" xfId="0" applyFill="1" applyBorder="1" applyAlignment="1">
      <alignment horizontal="center" vertical="center" textRotation="255" shrinkToFit="1"/>
    </xf>
    <xf numFmtId="0" fontId="6" fillId="2" borderId="21"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6" fillId="2" borderId="31"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wrapText="1" shrinkToFit="1"/>
      <protection locked="0"/>
    </xf>
    <xf numFmtId="0" fontId="14" fillId="2" borderId="2" xfId="0" applyFont="1" applyFill="1" applyBorder="1" applyAlignment="1" applyProtection="1">
      <alignment horizontal="left" vertical="top" wrapText="1" shrinkToFit="1"/>
      <protection locked="0"/>
    </xf>
    <xf numFmtId="0" fontId="14" fillId="2" borderId="5" xfId="0" applyFont="1" applyFill="1" applyBorder="1" applyAlignment="1" applyProtection="1">
      <alignment horizontal="left" vertical="top" wrapText="1" shrinkToFit="1"/>
      <protection locked="0"/>
    </xf>
    <xf numFmtId="0" fontId="16" fillId="2" borderId="21" xfId="0" applyFont="1" applyFill="1" applyBorder="1" applyAlignment="1" applyProtection="1">
      <alignment horizontal="left" vertical="top" wrapText="1"/>
      <protection locked="0"/>
    </xf>
    <xf numFmtId="0" fontId="0" fillId="0" borderId="22" xfId="0" applyFill="1" applyBorder="1" applyAlignment="1">
      <alignment horizontal="left" vertical="top" wrapText="1"/>
    </xf>
    <xf numFmtId="0" fontId="0" fillId="0" borderId="2" xfId="0" applyFill="1" applyBorder="1" applyAlignment="1">
      <alignment horizontal="left" vertical="top" wrapText="1"/>
    </xf>
    <xf numFmtId="0" fontId="0" fillId="0" borderId="5" xfId="0" applyFill="1" applyBorder="1" applyAlignment="1">
      <alignment horizontal="left" vertical="top" wrapText="1"/>
    </xf>
    <xf numFmtId="0" fontId="0" fillId="4" borderId="34"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3" borderId="24" xfId="0" applyFill="1" applyBorder="1" applyAlignment="1">
      <alignment horizontal="center" vertical="center" textRotation="255"/>
    </xf>
    <xf numFmtId="0" fontId="0" fillId="3" borderId="12" xfId="0" applyFill="1" applyBorder="1" applyAlignment="1">
      <alignment horizontal="center" vertical="center" textRotation="255"/>
    </xf>
    <xf numFmtId="0" fontId="0" fillId="3" borderId="14" xfId="0" applyFill="1" applyBorder="1" applyAlignment="1">
      <alignment horizontal="center" vertical="center" textRotation="255"/>
    </xf>
    <xf numFmtId="0" fontId="6" fillId="4" borderId="21"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0" fontId="6" fillId="4" borderId="29"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wrapText="1" shrinkToFit="1"/>
    </xf>
    <xf numFmtId="0" fontId="0" fillId="3" borderId="33" xfId="0" applyFont="1" applyFill="1" applyBorder="1" applyAlignment="1">
      <alignment horizontal="center" vertical="center" wrapText="1" shrinkToFit="1"/>
    </xf>
    <xf numFmtId="0" fontId="0" fillId="3" borderId="8" xfId="0" applyFill="1" applyBorder="1" applyAlignment="1">
      <alignment horizontal="center" vertical="center"/>
    </xf>
    <xf numFmtId="0" fontId="0" fillId="3" borderId="18" xfId="0" applyFill="1" applyBorder="1" applyAlignment="1">
      <alignment horizontal="center" vertical="center"/>
    </xf>
    <xf numFmtId="0" fontId="0" fillId="3" borderId="27" xfId="0" applyFill="1" applyBorder="1" applyAlignment="1">
      <alignment horizontal="center" vertical="center" textRotation="255" shrinkToFit="1"/>
    </xf>
    <xf numFmtId="0" fontId="0" fillId="3" borderId="12" xfId="0" applyFill="1" applyBorder="1" applyAlignment="1">
      <alignment horizontal="center" vertical="center" textRotation="255" shrinkToFit="1"/>
    </xf>
    <xf numFmtId="0" fontId="0" fillId="3" borderId="14" xfId="0" applyFill="1" applyBorder="1" applyAlignment="1">
      <alignment horizontal="center" vertical="center" textRotation="255"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3" borderId="24" xfId="0" applyFill="1" applyBorder="1" applyAlignment="1">
      <alignment horizontal="center" vertical="center" textRotation="255" shrinkToFi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0" fontId="0" fillId="4" borderId="22" xfId="0" applyFill="1" applyBorder="1" applyAlignment="1">
      <alignment horizontal="left" vertical="top" wrapText="1"/>
    </xf>
    <xf numFmtId="0" fontId="0" fillId="4" borderId="2" xfId="0" applyFill="1" applyBorder="1" applyAlignment="1">
      <alignment horizontal="left" vertical="top" wrapText="1"/>
    </xf>
    <xf numFmtId="0" fontId="0" fillId="4" borderId="5" xfId="0" applyFill="1" applyBorder="1" applyAlignment="1">
      <alignment horizontal="left" vertical="top" wrapText="1"/>
    </xf>
    <xf numFmtId="0" fontId="6" fillId="4" borderId="35"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0" fillId="4" borderId="22" xfId="0" applyFont="1" applyFill="1" applyBorder="1" applyAlignment="1" applyProtection="1">
      <alignment horizontal="left" vertical="top" wrapText="1" shrinkToFit="1"/>
      <protection locked="0"/>
    </xf>
    <xf numFmtId="0" fontId="0" fillId="4" borderId="2" xfId="0" applyFont="1" applyFill="1" applyBorder="1" applyAlignment="1" applyProtection="1">
      <alignment horizontal="left" vertical="top" wrapText="1" shrinkToFit="1"/>
      <protection locked="0"/>
    </xf>
    <xf numFmtId="0" fontId="0" fillId="4" borderId="5" xfId="0" applyFont="1" applyFill="1" applyBorder="1" applyAlignment="1" applyProtection="1">
      <alignment horizontal="left" vertical="top" wrapText="1" shrinkToFit="1"/>
      <protection locked="0"/>
    </xf>
  </cellXfs>
  <cellStyles count="3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11</xdr:col>
      <xdr:colOff>830036</xdr:colOff>
      <xdr:row>0</xdr:row>
      <xdr:rowOff>81643</xdr:rowOff>
    </xdr:from>
    <xdr:to>
      <xdr:col>11</xdr:col>
      <xdr:colOff>2775857</xdr:colOff>
      <xdr:row>0</xdr:row>
      <xdr:rowOff>312964</xdr:rowOff>
    </xdr:to>
    <xdr:sp macro="" textlink="">
      <xdr:nvSpPr>
        <xdr:cNvPr id="2" name="Text Box 2"/>
        <xdr:cNvSpPr txBox="1">
          <a:spLocks noChangeArrowheads="1"/>
        </xdr:cNvSpPr>
      </xdr:nvSpPr>
      <xdr:spPr bwMode="auto">
        <a:xfrm>
          <a:off x="11171465" y="81643"/>
          <a:ext cx="1945821" cy="231321"/>
        </a:xfrm>
        <a:prstGeom prst="rect">
          <a:avLst/>
        </a:prstGeom>
        <a:gradFill rotWithShape="0">
          <a:gsLst>
            <a:gs pos="0">
              <a:schemeClr val="accent3">
                <a:lumMod val="60000"/>
                <a:lumOff val="40000"/>
              </a:schemeClr>
            </a:gs>
            <a:gs pos="50000">
              <a:schemeClr val="accent3">
                <a:lumMod val="20000"/>
                <a:lumOff val="80000"/>
              </a:schemeClr>
            </a:gs>
            <a:gs pos="100000">
              <a:schemeClr val="accent3">
                <a:lumMod val="60000"/>
                <a:lumOff val="40000"/>
              </a:schemeClr>
            </a:gs>
          </a:gsLst>
          <a:lin ang="18900000" scaled="1"/>
        </a:gradFill>
        <a:ln w="12700">
          <a:solidFill>
            <a:schemeClr val="accent3">
              <a:lumMod val="60000"/>
              <a:lumOff val="40000"/>
            </a:schemeClr>
          </a:solidFill>
          <a:miter lim="800000"/>
          <a:headEnd/>
          <a:tailEnd/>
        </a:ln>
        <a:effectLst>
          <a:outerShdw dist="28398" dir="3806097" algn="ctr" rotWithShape="0">
            <a:schemeClr val="accent3">
              <a:lumMod val="50000"/>
              <a:lumOff val="0"/>
              <a:alpha val="50000"/>
            </a:schemeClr>
          </a:outerShdw>
        </a:effectLst>
      </xdr:spPr>
      <xdr:txBody>
        <a:bodyPr rot="0" vert="horz" wrap="square" lIns="74295" tIns="8890" rIns="74295" bIns="8890" anchor="t" anchorCtr="0" upright="1">
          <a:noAutofit/>
        </a:bodyPr>
        <a:lstStyle/>
        <a:p>
          <a:pPr algn="ctr">
            <a:spcAft>
              <a:spcPts val="0"/>
            </a:spcAft>
          </a:pPr>
          <a:r>
            <a:rPr lang="ja-JP" sz="1000" kern="100">
              <a:effectLst/>
              <a:latin typeface="Century"/>
              <a:ea typeface="HG丸ｺﾞｼｯｸM-PRO"/>
              <a:cs typeface="Times New Roman"/>
            </a:rPr>
            <a:t>生活行為向上マネジメント</a:t>
          </a:r>
          <a:endParaRPr lang="ja-JP" sz="100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830036</xdr:colOff>
      <xdr:row>0</xdr:row>
      <xdr:rowOff>81643</xdr:rowOff>
    </xdr:from>
    <xdr:to>
      <xdr:col>11</xdr:col>
      <xdr:colOff>2775857</xdr:colOff>
      <xdr:row>0</xdr:row>
      <xdr:rowOff>312964</xdr:rowOff>
    </xdr:to>
    <xdr:sp macro="" textlink="">
      <xdr:nvSpPr>
        <xdr:cNvPr id="2" name="Text Box 2"/>
        <xdr:cNvSpPr txBox="1">
          <a:spLocks noChangeArrowheads="1"/>
        </xdr:cNvSpPr>
      </xdr:nvSpPr>
      <xdr:spPr bwMode="auto">
        <a:xfrm>
          <a:off x="11548836" y="81643"/>
          <a:ext cx="1945821" cy="231321"/>
        </a:xfrm>
        <a:prstGeom prst="rect">
          <a:avLst/>
        </a:prstGeom>
        <a:gradFill rotWithShape="0">
          <a:gsLst>
            <a:gs pos="0">
              <a:schemeClr val="accent3">
                <a:lumMod val="60000"/>
                <a:lumOff val="40000"/>
              </a:schemeClr>
            </a:gs>
            <a:gs pos="50000">
              <a:schemeClr val="accent3">
                <a:lumMod val="20000"/>
                <a:lumOff val="80000"/>
              </a:schemeClr>
            </a:gs>
            <a:gs pos="100000">
              <a:schemeClr val="accent3">
                <a:lumMod val="60000"/>
                <a:lumOff val="40000"/>
              </a:schemeClr>
            </a:gs>
          </a:gsLst>
          <a:lin ang="18900000" scaled="1"/>
        </a:gradFill>
        <a:ln w="12700">
          <a:solidFill>
            <a:schemeClr val="accent3">
              <a:lumMod val="60000"/>
              <a:lumOff val="40000"/>
            </a:schemeClr>
          </a:solidFill>
          <a:miter lim="800000"/>
          <a:headEnd/>
          <a:tailEnd/>
        </a:ln>
        <a:effectLst>
          <a:outerShdw dist="28398" dir="3806097" algn="ctr" rotWithShape="0">
            <a:schemeClr val="accent3">
              <a:lumMod val="50000"/>
              <a:lumOff val="0"/>
              <a:alpha val="50000"/>
            </a:schemeClr>
          </a:outerShdw>
        </a:effectLst>
      </xdr:spPr>
      <xdr:txBody>
        <a:bodyPr rot="0" vert="horz" wrap="square" lIns="74295" tIns="8890" rIns="74295" bIns="8890" anchor="t" anchorCtr="0" upright="1">
          <a:noAutofit/>
        </a:bodyPr>
        <a:lstStyle/>
        <a:p>
          <a:pPr algn="ctr">
            <a:spcAft>
              <a:spcPts val="0"/>
            </a:spcAft>
          </a:pPr>
          <a:r>
            <a:rPr lang="ja-JP" sz="1000" kern="100">
              <a:effectLst/>
              <a:latin typeface="Century"/>
              <a:ea typeface="HG丸ｺﾞｼｯｸM-PRO"/>
              <a:cs typeface="Times New Roman"/>
            </a:rPr>
            <a:t>生活行為向上マネジメント</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P53"/>
  <sheetViews>
    <sheetView tabSelected="1" topLeftCell="B22" zoomScale="125" zoomScaleNormal="125" zoomScalePageLayoutView="125" workbookViewId="0">
      <selection activeCell="I21" sqref="I21:I31"/>
    </sheetView>
  </sheetViews>
  <sheetFormatPr baseColWidth="12" defaultColWidth="8.83203125" defaultRowHeight="17" x14ac:dyDescent="0"/>
  <cols>
    <col min="1" max="1" width="1.5" style="4" customWidth="1"/>
    <col min="2" max="2" width="3.6640625" customWidth="1"/>
    <col min="3" max="3" width="28.1640625" bestFit="1" customWidth="1"/>
    <col min="4" max="4" width="11.83203125" bestFit="1" customWidth="1"/>
    <col min="5" max="5" width="12.5" bestFit="1" customWidth="1"/>
    <col min="6" max="6" width="12.1640625" bestFit="1" customWidth="1"/>
    <col min="7" max="7" width="10.5" style="3" customWidth="1"/>
    <col min="8" max="8" width="1" customWidth="1"/>
    <col min="9" max="9" width="46.1640625" customWidth="1"/>
    <col min="10" max="10" width="1" style="2" customWidth="1"/>
    <col min="11" max="11" width="12.1640625" bestFit="1" customWidth="1"/>
    <col min="12" max="12" width="46.1640625" customWidth="1"/>
    <col min="13" max="13" width="2.6640625" customWidth="1"/>
  </cols>
  <sheetData>
    <row r="1" spans="2:16" ht="28.5" customHeight="1">
      <c r="B1" s="28" t="s">
        <v>250</v>
      </c>
      <c r="C1" s="29"/>
      <c r="D1" s="4"/>
      <c r="E1" s="4"/>
      <c r="F1" s="4"/>
      <c r="G1" s="5"/>
      <c r="H1" s="6"/>
      <c r="I1" s="4"/>
      <c r="J1" s="6"/>
      <c r="K1" s="4"/>
      <c r="L1" s="4"/>
      <c r="M1" s="4"/>
      <c r="N1" s="4"/>
      <c r="O1" s="4"/>
      <c r="P1" s="4"/>
    </row>
    <row r="2" spans="2:16" ht="4.5" customHeight="1" thickBot="1">
      <c r="B2" s="4"/>
      <c r="C2" s="4"/>
      <c r="D2" s="4"/>
      <c r="E2" s="4"/>
      <c r="F2" s="4"/>
      <c r="G2" s="5"/>
      <c r="H2" s="6"/>
      <c r="I2" s="4"/>
      <c r="J2" s="6"/>
      <c r="K2" s="4"/>
      <c r="L2" s="4"/>
      <c r="M2" s="4"/>
      <c r="N2" s="4"/>
      <c r="O2" s="4"/>
      <c r="P2" s="4"/>
    </row>
    <row r="3" spans="2:16" ht="16" customHeight="1">
      <c r="B3" s="136" t="s">
        <v>0</v>
      </c>
      <c r="C3" s="137"/>
      <c r="D3" s="108" t="s">
        <v>31</v>
      </c>
      <c r="E3" s="140" t="s">
        <v>1</v>
      </c>
      <c r="F3" s="141"/>
      <c r="G3" s="142" t="s">
        <v>39</v>
      </c>
      <c r="H3" s="113"/>
      <c r="I3" s="116" t="s">
        <v>36</v>
      </c>
      <c r="J3" s="124"/>
      <c r="K3" s="108" t="s">
        <v>34</v>
      </c>
      <c r="L3" s="52" t="s">
        <v>247</v>
      </c>
      <c r="M3" s="4"/>
      <c r="N3" s="4"/>
      <c r="O3" s="4"/>
      <c r="P3" s="4"/>
    </row>
    <row r="4" spans="2:16" ht="16" customHeight="1" thickBot="1">
      <c r="B4" s="138"/>
      <c r="C4" s="139"/>
      <c r="D4" s="109"/>
      <c r="E4" s="42" t="s">
        <v>33</v>
      </c>
      <c r="F4" s="42" t="s">
        <v>32</v>
      </c>
      <c r="G4" s="143"/>
      <c r="H4" s="114"/>
      <c r="I4" s="117"/>
      <c r="J4" s="125"/>
      <c r="K4" s="109"/>
      <c r="L4" s="53" t="s">
        <v>246</v>
      </c>
      <c r="M4" s="4"/>
      <c r="N4" s="4"/>
      <c r="O4" s="4"/>
      <c r="P4" s="4"/>
    </row>
    <row r="5" spans="2:16" ht="16" customHeight="1" thickTop="1">
      <c r="B5" s="151" t="s">
        <v>30</v>
      </c>
      <c r="C5" s="43" t="s">
        <v>11</v>
      </c>
      <c r="D5" s="74"/>
      <c r="E5" s="74"/>
      <c r="F5" s="74"/>
      <c r="G5" s="9"/>
      <c r="H5" s="114"/>
      <c r="I5" s="128"/>
      <c r="J5" s="125"/>
      <c r="K5" s="71"/>
      <c r="L5" s="152"/>
      <c r="M5" s="4"/>
      <c r="N5" s="4"/>
      <c r="O5" s="4"/>
      <c r="P5" s="4"/>
    </row>
    <row r="6" spans="2:16" ht="16" customHeight="1">
      <c r="B6" s="132"/>
      <c r="C6" s="44" t="s">
        <v>12</v>
      </c>
      <c r="D6" s="74"/>
      <c r="E6" s="74"/>
      <c r="F6" s="74"/>
      <c r="G6" s="9"/>
      <c r="H6" s="114"/>
      <c r="I6" s="129"/>
      <c r="J6" s="125"/>
      <c r="K6" s="71"/>
      <c r="L6" s="153"/>
      <c r="M6" s="4"/>
      <c r="N6" s="4"/>
      <c r="O6" s="4"/>
      <c r="P6" s="4"/>
    </row>
    <row r="7" spans="2:16" ht="16" customHeight="1">
      <c r="B7" s="132"/>
      <c r="C7" s="44" t="s">
        <v>13</v>
      </c>
      <c r="D7" s="74"/>
      <c r="E7" s="74"/>
      <c r="F7" s="74"/>
      <c r="G7" s="9"/>
      <c r="H7" s="114"/>
      <c r="I7" s="129"/>
      <c r="J7" s="125"/>
      <c r="K7" s="71"/>
      <c r="L7" s="153"/>
      <c r="M7" s="4"/>
      <c r="N7" s="4"/>
      <c r="O7" s="4"/>
      <c r="P7" s="4"/>
    </row>
    <row r="8" spans="2:16" ht="16" customHeight="1" thickBot="1">
      <c r="B8" s="133"/>
      <c r="C8" s="45" t="s">
        <v>14</v>
      </c>
      <c r="D8" s="75"/>
      <c r="E8" s="75"/>
      <c r="F8" s="75"/>
      <c r="G8" s="11"/>
      <c r="H8" s="114"/>
      <c r="I8" s="129"/>
      <c r="J8" s="125"/>
      <c r="K8" s="72"/>
      <c r="L8" s="153"/>
      <c r="M8" s="4"/>
      <c r="N8" s="4"/>
      <c r="O8" s="4"/>
      <c r="P8" s="4"/>
    </row>
    <row r="9" spans="2:16" ht="16" customHeight="1">
      <c r="B9" s="131" t="s">
        <v>40</v>
      </c>
      <c r="C9" s="46" t="s">
        <v>48</v>
      </c>
      <c r="D9" s="73"/>
      <c r="E9" s="73"/>
      <c r="F9" s="73"/>
      <c r="G9" s="37"/>
      <c r="H9" s="114"/>
      <c r="I9" s="129"/>
      <c r="J9" s="126"/>
      <c r="K9" s="76"/>
      <c r="L9" s="154"/>
      <c r="M9" s="4"/>
      <c r="N9" s="4"/>
      <c r="O9" s="4"/>
      <c r="P9" s="4"/>
    </row>
    <row r="10" spans="2:16" ht="16" customHeight="1">
      <c r="B10" s="132"/>
      <c r="C10" s="44" t="s">
        <v>2</v>
      </c>
      <c r="D10" s="74"/>
      <c r="E10" s="74"/>
      <c r="F10" s="74"/>
      <c r="G10" s="9"/>
      <c r="H10" s="114"/>
      <c r="I10" s="129"/>
      <c r="J10" s="126"/>
      <c r="K10" s="74"/>
      <c r="L10" s="154"/>
      <c r="M10" s="4"/>
      <c r="N10" s="4"/>
      <c r="O10" s="4"/>
      <c r="P10" s="4"/>
    </row>
    <row r="11" spans="2:16" ht="16" customHeight="1">
      <c r="B11" s="132"/>
      <c r="C11" s="44" t="s">
        <v>3</v>
      </c>
      <c r="D11" s="74"/>
      <c r="E11" s="74"/>
      <c r="F11" s="74"/>
      <c r="G11" s="9"/>
      <c r="H11" s="114"/>
      <c r="I11" s="129"/>
      <c r="J11" s="126"/>
      <c r="K11" s="77"/>
      <c r="L11" s="154"/>
      <c r="M11" s="4"/>
      <c r="N11" s="4"/>
      <c r="O11" s="4"/>
      <c r="P11" s="4"/>
    </row>
    <row r="12" spans="2:16" ht="16" customHeight="1">
      <c r="B12" s="132"/>
      <c r="C12" s="44" t="s">
        <v>4</v>
      </c>
      <c r="D12" s="74"/>
      <c r="E12" s="74"/>
      <c r="F12" s="74"/>
      <c r="G12" s="9"/>
      <c r="H12" s="114"/>
      <c r="I12" s="129"/>
      <c r="J12" s="126"/>
      <c r="K12" s="77"/>
      <c r="L12" s="154"/>
      <c r="M12" s="4"/>
      <c r="N12" s="4"/>
      <c r="O12" s="4"/>
      <c r="P12" s="4"/>
    </row>
    <row r="13" spans="2:16" ht="16" customHeight="1">
      <c r="B13" s="132"/>
      <c r="C13" s="44" t="s">
        <v>5</v>
      </c>
      <c r="D13" s="74"/>
      <c r="E13" s="74"/>
      <c r="F13" s="74"/>
      <c r="G13" s="9"/>
      <c r="H13" s="114"/>
      <c r="I13" s="129"/>
      <c r="J13" s="126"/>
      <c r="K13" s="77"/>
      <c r="L13" s="154"/>
      <c r="M13" s="4"/>
      <c r="N13" s="4"/>
      <c r="O13" s="4"/>
      <c r="P13" s="4"/>
    </row>
    <row r="14" spans="2:16">
      <c r="B14" s="132"/>
      <c r="C14" s="44" t="s">
        <v>10</v>
      </c>
      <c r="D14" s="70"/>
      <c r="E14" s="70"/>
      <c r="F14" s="70"/>
      <c r="G14" s="9"/>
      <c r="H14" s="114"/>
      <c r="I14" s="129"/>
      <c r="J14" s="126"/>
      <c r="K14" s="78"/>
      <c r="L14" s="154"/>
      <c r="M14" s="4"/>
      <c r="N14" s="4"/>
      <c r="O14" s="4"/>
      <c r="P14" s="4"/>
    </row>
    <row r="15" spans="2:16" ht="16" customHeight="1">
      <c r="B15" s="132"/>
      <c r="C15" s="44" t="s">
        <v>6</v>
      </c>
      <c r="D15" s="74"/>
      <c r="E15" s="74"/>
      <c r="F15" s="74"/>
      <c r="G15" s="9"/>
      <c r="H15" s="114"/>
      <c r="I15" s="129"/>
      <c r="J15" s="126"/>
      <c r="K15" s="77"/>
      <c r="L15" s="154"/>
      <c r="M15" s="4"/>
      <c r="N15" s="4"/>
      <c r="O15" s="4"/>
      <c r="P15" s="4"/>
    </row>
    <row r="16" spans="2:16" ht="16" customHeight="1">
      <c r="B16" s="132"/>
      <c r="C16" s="44" t="s">
        <v>7</v>
      </c>
      <c r="D16" s="74"/>
      <c r="E16" s="74"/>
      <c r="F16" s="74"/>
      <c r="G16" s="9"/>
      <c r="H16" s="114"/>
      <c r="I16" s="129"/>
      <c r="J16" s="126"/>
      <c r="K16" s="77"/>
      <c r="L16" s="154"/>
      <c r="M16" s="4"/>
      <c r="N16" s="4"/>
      <c r="O16" s="4"/>
      <c r="P16" s="4"/>
    </row>
    <row r="17" spans="2:16" ht="16" customHeight="1">
      <c r="B17" s="132"/>
      <c r="C17" s="44" t="s">
        <v>8</v>
      </c>
      <c r="D17" s="74"/>
      <c r="E17" s="74"/>
      <c r="F17" s="74"/>
      <c r="G17" s="9"/>
      <c r="H17" s="114"/>
      <c r="I17" s="129"/>
      <c r="J17" s="126"/>
      <c r="K17" s="77"/>
      <c r="L17" s="154"/>
      <c r="M17" s="4"/>
      <c r="N17" s="4"/>
      <c r="O17" s="4"/>
      <c r="P17" s="4"/>
    </row>
    <row r="18" spans="2:16" ht="16" customHeight="1" thickBot="1">
      <c r="B18" s="133"/>
      <c r="C18" s="45" t="s">
        <v>9</v>
      </c>
      <c r="D18" s="75"/>
      <c r="E18" s="75"/>
      <c r="F18" s="75"/>
      <c r="G18" s="11"/>
      <c r="H18" s="114"/>
      <c r="I18" s="130"/>
      <c r="J18" s="126"/>
      <c r="K18" s="79"/>
      <c r="L18" s="154"/>
      <c r="M18" s="4"/>
      <c r="N18" s="4"/>
      <c r="O18" s="4"/>
      <c r="P18" s="4"/>
    </row>
    <row r="19" spans="2:16" ht="16" customHeight="1">
      <c r="B19" s="121" t="s">
        <v>41</v>
      </c>
      <c r="C19" s="46" t="s">
        <v>49</v>
      </c>
      <c r="D19" s="73"/>
      <c r="E19" s="73"/>
      <c r="F19" s="73"/>
      <c r="G19" s="37"/>
      <c r="H19" s="114"/>
      <c r="I19" s="116" t="s">
        <v>37</v>
      </c>
      <c r="J19" s="126"/>
      <c r="K19" s="76"/>
      <c r="L19" s="154"/>
      <c r="M19" s="4"/>
      <c r="N19" s="4"/>
      <c r="O19" s="4"/>
      <c r="P19" s="4"/>
    </row>
    <row r="20" spans="2:16" ht="16" customHeight="1" thickBot="1">
      <c r="B20" s="122"/>
      <c r="C20" s="44" t="s">
        <v>15</v>
      </c>
      <c r="D20" s="74"/>
      <c r="E20" s="74"/>
      <c r="F20" s="74"/>
      <c r="G20" s="9"/>
      <c r="H20" s="114"/>
      <c r="I20" s="117"/>
      <c r="J20" s="126"/>
      <c r="K20" s="77"/>
      <c r="L20" s="154"/>
      <c r="M20" s="4"/>
      <c r="N20" s="4"/>
      <c r="O20" s="4"/>
      <c r="P20" s="4"/>
    </row>
    <row r="21" spans="2:16" ht="16" customHeight="1" thickTop="1">
      <c r="B21" s="122"/>
      <c r="C21" s="44" t="s">
        <v>16</v>
      </c>
      <c r="D21" s="74"/>
      <c r="E21" s="74"/>
      <c r="F21" s="74"/>
      <c r="G21" s="9"/>
      <c r="H21" s="114"/>
      <c r="I21" s="118"/>
      <c r="J21" s="126"/>
      <c r="K21" s="77"/>
      <c r="L21" s="154"/>
      <c r="M21" s="4"/>
      <c r="N21" s="4"/>
      <c r="O21" s="4"/>
      <c r="P21" s="4"/>
    </row>
    <row r="22" spans="2:16" ht="16" customHeight="1">
      <c r="B22" s="122"/>
      <c r="C22" s="44" t="s">
        <v>17</v>
      </c>
      <c r="D22" s="74"/>
      <c r="E22" s="74"/>
      <c r="F22" s="74"/>
      <c r="G22" s="9"/>
      <c r="H22" s="114"/>
      <c r="I22" s="119"/>
      <c r="J22" s="126"/>
      <c r="K22" s="77"/>
      <c r="L22" s="154"/>
      <c r="M22" s="4"/>
      <c r="N22" s="4"/>
      <c r="O22" s="4"/>
      <c r="P22" s="4"/>
    </row>
    <row r="23" spans="2:16" ht="16" customHeight="1">
      <c r="B23" s="122"/>
      <c r="C23" s="44" t="s">
        <v>18</v>
      </c>
      <c r="D23" s="74"/>
      <c r="E23" s="74"/>
      <c r="F23" s="74"/>
      <c r="G23" s="9"/>
      <c r="H23" s="114"/>
      <c r="I23" s="119"/>
      <c r="J23" s="126"/>
      <c r="K23" s="77"/>
      <c r="L23" s="154"/>
      <c r="M23" s="4"/>
      <c r="N23" s="4"/>
      <c r="O23" s="4"/>
      <c r="P23" s="4"/>
    </row>
    <row r="24" spans="2:16" ht="16" customHeight="1">
      <c r="B24" s="122"/>
      <c r="C24" s="44" t="s">
        <v>19</v>
      </c>
      <c r="D24" s="74"/>
      <c r="E24" s="74"/>
      <c r="F24" s="74"/>
      <c r="G24" s="9"/>
      <c r="H24" s="114"/>
      <c r="I24" s="119"/>
      <c r="J24" s="126"/>
      <c r="K24" s="77"/>
      <c r="L24" s="154"/>
      <c r="M24" s="4"/>
      <c r="N24" s="4"/>
      <c r="O24" s="4"/>
      <c r="P24" s="4"/>
    </row>
    <row r="25" spans="2:16" ht="16" customHeight="1">
      <c r="B25" s="122"/>
      <c r="C25" s="44" t="s">
        <v>20</v>
      </c>
      <c r="D25" s="74"/>
      <c r="E25" s="74"/>
      <c r="F25" s="74"/>
      <c r="G25" s="9"/>
      <c r="H25" s="114"/>
      <c r="I25" s="119"/>
      <c r="J25" s="126"/>
      <c r="K25" s="77"/>
      <c r="L25" s="154"/>
      <c r="M25" s="4"/>
      <c r="N25" s="4"/>
      <c r="O25" s="4"/>
      <c r="P25" s="4"/>
    </row>
    <row r="26" spans="2:16" ht="16" customHeight="1">
      <c r="B26" s="122"/>
      <c r="C26" s="44" t="s">
        <v>21</v>
      </c>
      <c r="D26" s="74"/>
      <c r="E26" s="74"/>
      <c r="F26" s="74"/>
      <c r="G26" s="9"/>
      <c r="H26" s="114"/>
      <c r="I26" s="119"/>
      <c r="J26" s="126"/>
      <c r="K26" s="77"/>
      <c r="L26" s="154"/>
      <c r="M26" s="4"/>
      <c r="N26" s="4"/>
      <c r="O26" s="4"/>
      <c r="P26" s="4"/>
    </row>
    <row r="27" spans="2:16" ht="16" customHeight="1">
      <c r="B27" s="122"/>
      <c r="C27" s="44" t="s">
        <v>22</v>
      </c>
      <c r="D27" s="74"/>
      <c r="E27" s="74"/>
      <c r="F27" s="74"/>
      <c r="G27" s="9"/>
      <c r="H27" s="114"/>
      <c r="I27" s="119"/>
      <c r="J27" s="126"/>
      <c r="K27" s="77"/>
      <c r="L27" s="154"/>
      <c r="M27" s="4"/>
      <c r="N27" s="4"/>
      <c r="O27" s="4"/>
      <c r="P27" s="4"/>
    </row>
    <row r="28" spans="2:16" ht="16" customHeight="1">
      <c r="B28" s="122"/>
      <c r="C28" s="44" t="s">
        <v>23</v>
      </c>
      <c r="D28" s="74"/>
      <c r="E28" s="74"/>
      <c r="F28" s="74"/>
      <c r="G28" s="9"/>
      <c r="H28" s="114"/>
      <c r="I28" s="119"/>
      <c r="J28" s="126"/>
      <c r="K28" s="77"/>
      <c r="L28" s="154"/>
      <c r="M28" s="4"/>
      <c r="N28" s="4"/>
      <c r="O28" s="4"/>
      <c r="P28" s="4"/>
    </row>
    <row r="29" spans="2:16" ht="16" customHeight="1">
      <c r="B29" s="122"/>
      <c r="C29" s="44" t="s">
        <v>24</v>
      </c>
      <c r="D29" s="74"/>
      <c r="E29" s="74"/>
      <c r="F29" s="74"/>
      <c r="G29" s="9"/>
      <c r="H29" s="114"/>
      <c r="I29" s="119"/>
      <c r="J29" s="126"/>
      <c r="K29" s="77"/>
      <c r="L29" s="154"/>
      <c r="M29" s="4"/>
      <c r="N29" s="4"/>
      <c r="O29" s="4"/>
      <c r="P29" s="4"/>
    </row>
    <row r="30" spans="2:16" ht="16" customHeight="1">
      <c r="B30" s="122"/>
      <c r="C30" s="44" t="s">
        <v>25</v>
      </c>
      <c r="D30" s="74"/>
      <c r="E30" s="74"/>
      <c r="F30" s="74"/>
      <c r="G30" s="9"/>
      <c r="H30" s="114"/>
      <c r="I30" s="119"/>
      <c r="J30" s="126"/>
      <c r="K30" s="77"/>
      <c r="L30" s="154"/>
      <c r="M30" s="4"/>
      <c r="N30" s="4"/>
      <c r="O30" s="4"/>
      <c r="P30" s="4"/>
    </row>
    <row r="31" spans="2:16" ht="18" thickBot="1">
      <c r="B31" s="122"/>
      <c r="C31" s="44" t="s">
        <v>26</v>
      </c>
      <c r="D31" s="70"/>
      <c r="E31" s="70"/>
      <c r="F31" s="70"/>
      <c r="G31" s="9"/>
      <c r="H31" s="114"/>
      <c r="I31" s="120"/>
      <c r="J31" s="126"/>
      <c r="K31" s="78"/>
      <c r="L31" s="155"/>
      <c r="M31" s="4"/>
      <c r="N31" s="4"/>
      <c r="O31" s="4"/>
      <c r="P31" s="4"/>
    </row>
    <row r="32" spans="2:16">
      <c r="B32" s="122"/>
      <c r="C32" s="44" t="s">
        <v>27</v>
      </c>
      <c r="D32" s="70"/>
      <c r="E32" s="70"/>
      <c r="F32" s="70"/>
      <c r="G32" s="9"/>
      <c r="H32" s="114"/>
      <c r="I32" s="116" t="s">
        <v>38</v>
      </c>
      <c r="J32" s="126"/>
      <c r="K32" s="78"/>
      <c r="L32" s="145" t="s">
        <v>35</v>
      </c>
      <c r="M32" s="4"/>
      <c r="N32" s="4"/>
      <c r="O32" s="4"/>
      <c r="P32" s="4"/>
    </row>
    <row r="33" spans="1:16" ht="16" customHeight="1" thickBot="1">
      <c r="B33" s="122"/>
      <c r="C33" s="44" t="s">
        <v>28</v>
      </c>
      <c r="D33" s="74"/>
      <c r="E33" s="74"/>
      <c r="F33" s="74"/>
      <c r="G33" s="9"/>
      <c r="H33" s="114"/>
      <c r="I33" s="117"/>
      <c r="J33" s="126"/>
      <c r="K33" s="77"/>
      <c r="L33" s="146"/>
      <c r="M33" s="4"/>
      <c r="N33" s="4"/>
      <c r="O33" s="4"/>
      <c r="P33" s="4"/>
    </row>
    <row r="34" spans="1:16" ht="16" customHeight="1" thickTop="1">
      <c r="B34" s="122"/>
      <c r="C34" s="44" t="s">
        <v>29</v>
      </c>
      <c r="D34" s="74"/>
      <c r="E34" s="74"/>
      <c r="F34" s="74"/>
      <c r="G34" s="9"/>
      <c r="H34" s="114"/>
      <c r="I34" s="110"/>
      <c r="J34" s="126"/>
      <c r="K34" s="77"/>
      <c r="L34" s="147"/>
      <c r="M34" s="4"/>
      <c r="N34" s="4"/>
      <c r="O34" s="4"/>
      <c r="P34" s="4"/>
    </row>
    <row r="35" spans="1:16" ht="16" customHeight="1">
      <c r="B35" s="122"/>
      <c r="C35" s="47" t="s">
        <v>42</v>
      </c>
      <c r="D35" s="74"/>
      <c r="E35" s="74"/>
      <c r="F35" s="74"/>
      <c r="G35" s="9"/>
      <c r="H35" s="114"/>
      <c r="I35" s="111"/>
      <c r="J35" s="126"/>
      <c r="K35" s="77"/>
      <c r="L35" s="148"/>
      <c r="M35" s="4"/>
      <c r="N35" s="4"/>
      <c r="O35" s="4"/>
      <c r="P35" s="4"/>
    </row>
    <row r="36" spans="1:16" ht="16" customHeight="1">
      <c r="B36" s="122"/>
      <c r="C36" s="47" t="s">
        <v>43</v>
      </c>
      <c r="D36" s="74"/>
      <c r="E36" s="74"/>
      <c r="F36" s="74"/>
      <c r="G36" s="9"/>
      <c r="H36" s="114"/>
      <c r="I36" s="111"/>
      <c r="J36" s="126"/>
      <c r="K36" s="77"/>
      <c r="L36" s="148"/>
      <c r="M36" s="4"/>
      <c r="N36" s="4"/>
      <c r="O36" s="4"/>
      <c r="P36" s="4"/>
    </row>
    <row r="37" spans="1:16" ht="16" customHeight="1">
      <c r="B37" s="122"/>
      <c r="C37" s="47" t="s">
        <v>44</v>
      </c>
      <c r="D37" s="74"/>
      <c r="E37" s="74"/>
      <c r="F37" s="74"/>
      <c r="G37" s="9"/>
      <c r="H37" s="114"/>
      <c r="I37" s="111"/>
      <c r="J37" s="126"/>
      <c r="K37" s="77"/>
      <c r="L37" s="148"/>
      <c r="M37" s="4"/>
      <c r="N37" s="4"/>
      <c r="O37" s="4"/>
      <c r="P37" s="4"/>
    </row>
    <row r="38" spans="1:16" ht="16" customHeight="1">
      <c r="B38" s="122"/>
      <c r="C38" s="47" t="s">
        <v>45</v>
      </c>
      <c r="D38" s="74"/>
      <c r="E38" s="74"/>
      <c r="F38" s="74"/>
      <c r="G38" s="9"/>
      <c r="H38" s="114"/>
      <c r="I38" s="111"/>
      <c r="J38" s="126"/>
      <c r="K38" s="77"/>
      <c r="L38" s="148"/>
      <c r="M38" s="4"/>
      <c r="N38" s="4"/>
      <c r="O38" s="4"/>
      <c r="P38" s="4"/>
    </row>
    <row r="39" spans="1:16" ht="16" customHeight="1">
      <c r="B39" s="122"/>
      <c r="C39" s="47" t="s">
        <v>46</v>
      </c>
      <c r="D39" s="74"/>
      <c r="E39" s="74"/>
      <c r="F39" s="74"/>
      <c r="G39" s="9"/>
      <c r="H39" s="114"/>
      <c r="I39" s="111"/>
      <c r="J39" s="126"/>
      <c r="K39" s="77"/>
      <c r="L39" s="148"/>
      <c r="M39" s="4"/>
      <c r="N39" s="4"/>
      <c r="O39" s="4"/>
      <c r="P39" s="4"/>
    </row>
    <row r="40" spans="1:16" ht="16" customHeight="1" thickBot="1">
      <c r="B40" s="123"/>
      <c r="C40" s="48" t="s">
        <v>245</v>
      </c>
      <c r="D40" s="75"/>
      <c r="E40" s="75"/>
      <c r="F40" s="75"/>
      <c r="G40" s="11"/>
      <c r="H40" s="114"/>
      <c r="I40" s="111"/>
      <c r="J40" s="126"/>
      <c r="K40" s="79"/>
      <c r="L40" s="148"/>
      <c r="M40" s="4"/>
      <c r="N40" s="4"/>
      <c r="O40" s="4"/>
      <c r="P40" s="4"/>
    </row>
    <row r="41" spans="1:16" ht="16" customHeight="1">
      <c r="B41" s="49" t="s">
        <v>47</v>
      </c>
      <c r="C41" s="80"/>
      <c r="D41" s="83"/>
      <c r="E41" s="83"/>
      <c r="F41" s="83"/>
      <c r="G41" s="62"/>
      <c r="H41" s="114"/>
      <c r="I41" s="111"/>
      <c r="J41" s="125"/>
      <c r="K41" s="86"/>
      <c r="L41" s="149"/>
      <c r="M41" s="4"/>
      <c r="N41" s="4"/>
      <c r="O41" s="4"/>
      <c r="P41" s="4"/>
    </row>
    <row r="42" spans="1:16" ht="16" customHeight="1">
      <c r="B42" s="50"/>
      <c r="C42" s="81"/>
      <c r="D42" s="84"/>
      <c r="E42" s="84"/>
      <c r="F42" s="84"/>
      <c r="G42" s="63"/>
      <c r="H42" s="114"/>
      <c r="I42" s="111"/>
      <c r="J42" s="125"/>
      <c r="K42" s="87"/>
      <c r="L42" s="149"/>
      <c r="M42" s="4"/>
      <c r="N42" s="4"/>
      <c r="O42" s="4"/>
      <c r="P42" s="4"/>
    </row>
    <row r="43" spans="1:16" ht="16" customHeight="1">
      <c r="B43" s="50"/>
      <c r="C43" s="81"/>
      <c r="D43" s="84"/>
      <c r="E43" s="84"/>
      <c r="F43" s="84"/>
      <c r="G43" s="9"/>
      <c r="H43" s="114"/>
      <c r="I43" s="111"/>
      <c r="J43" s="125"/>
      <c r="K43" s="86"/>
      <c r="L43" s="149"/>
      <c r="M43" s="4"/>
      <c r="N43" s="4"/>
      <c r="O43" s="4"/>
      <c r="P43" s="4"/>
    </row>
    <row r="44" spans="1:16" ht="16" customHeight="1" thickBot="1">
      <c r="B44" s="51"/>
      <c r="C44" s="82"/>
      <c r="D44" s="85"/>
      <c r="E44" s="85"/>
      <c r="F44" s="85"/>
      <c r="G44" s="64"/>
      <c r="H44" s="115"/>
      <c r="I44" s="112"/>
      <c r="J44" s="127"/>
      <c r="K44" s="88"/>
      <c r="L44" s="150"/>
      <c r="M44" s="4"/>
      <c r="N44" s="4"/>
      <c r="O44" s="4"/>
      <c r="P44" s="4"/>
    </row>
    <row r="45" spans="1:16" s="31" customFormat="1" ht="24" customHeight="1">
      <c r="A45" s="30"/>
      <c r="B45" s="144" t="s">
        <v>281</v>
      </c>
      <c r="C45" s="144"/>
      <c r="D45" s="144"/>
      <c r="E45" s="144"/>
      <c r="F45" s="144"/>
      <c r="G45" s="144"/>
      <c r="H45" s="144"/>
      <c r="I45" s="144"/>
      <c r="J45" s="144"/>
      <c r="K45" s="144"/>
      <c r="L45" s="144"/>
    </row>
    <row r="46" spans="1:16" ht="24" customHeight="1">
      <c r="B46" s="134"/>
      <c r="C46" s="135"/>
      <c r="D46" s="135"/>
      <c r="E46" s="135"/>
      <c r="F46" s="135"/>
      <c r="G46" s="135"/>
      <c r="H46" s="135"/>
      <c r="I46" s="135"/>
      <c r="J46" s="135"/>
      <c r="K46" s="135"/>
      <c r="L46" s="135"/>
    </row>
    <row r="47" spans="1:16" ht="13.5" customHeight="1">
      <c r="F47" s="3"/>
      <c r="I47" s="2"/>
      <c r="J47"/>
    </row>
    <row r="48" spans="1:16">
      <c r="F48" s="3"/>
      <c r="I48" s="2"/>
      <c r="J48"/>
    </row>
    <row r="49" spans="2:12">
      <c r="F49" s="3"/>
      <c r="I49" s="2"/>
      <c r="J49"/>
    </row>
    <row r="50" spans="2:12">
      <c r="B50" s="99" t="s">
        <v>286</v>
      </c>
      <c r="C50" s="100"/>
      <c r="D50" s="100"/>
      <c r="E50" s="100"/>
      <c r="F50" s="100"/>
      <c r="G50" s="100"/>
      <c r="H50" s="100"/>
      <c r="I50" s="100"/>
      <c r="J50" s="100"/>
      <c r="K50" s="100"/>
      <c r="L50" s="101"/>
    </row>
    <row r="51" spans="2:12">
      <c r="B51" s="102"/>
      <c r="C51" s="103"/>
      <c r="D51" s="103"/>
      <c r="E51" s="103"/>
      <c r="F51" s="103"/>
      <c r="G51" s="103"/>
      <c r="H51" s="103"/>
      <c r="I51" s="103"/>
      <c r="J51" s="103"/>
      <c r="K51" s="103"/>
      <c r="L51" s="104"/>
    </row>
    <row r="52" spans="2:12">
      <c r="B52" s="102"/>
      <c r="C52" s="103"/>
      <c r="D52" s="103"/>
      <c r="E52" s="103"/>
      <c r="F52" s="103"/>
      <c r="G52" s="103"/>
      <c r="H52" s="103"/>
      <c r="I52" s="103"/>
      <c r="J52" s="103"/>
      <c r="K52" s="103"/>
      <c r="L52" s="104"/>
    </row>
    <row r="53" spans="2:12">
      <c r="B53" s="105"/>
      <c r="C53" s="106"/>
      <c r="D53" s="106"/>
      <c r="E53" s="106"/>
      <c r="F53" s="106"/>
      <c r="G53" s="106"/>
      <c r="H53" s="106"/>
      <c r="I53" s="106"/>
      <c r="J53" s="106"/>
      <c r="K53" s="106"/>
      <c r="L53" s="107"/>
    </row>
  </sheetData>
  <sheetProtection formatCells="0"/>
  <dataConsolidate/>
  <mergeCells count="22">
    <mergeCell ref="L34:L44"/>
    <mergeCell ref="B5:B8"/>
    <mergeCell ref="I3:I4"/>
    <mergeCell ref="I32:I33"/>
    <mergeCell ref="K3:K4"/>
    <mergeCell ref="L5:L31"/>
    <mergeCell ref="B50:L53"/>
    <mergeCell ref="D3:D4"/>
    <mergeCell ref="I34:I44"/>
    <mergeCell ref="H3:H44"/>
    <mergeCell ref="I19:I20"/>
    <mergeCell ref="I21:I31"/>
    <mergeCell ref="B19:B40"/>
    <mergeCell ref="J3:J44"/>
    <mergeCell ref="I5:I18"/>
    <mergeCell ref="B9:B18"/>
    <mergeCell ref="B46:L46"/>
    <mergeCell ref="B3:C4"/>
    <mergeCell ref="E3:F3"/>
    <mergeCell ref="G3:G4"/>
    <mergeCell ref="B45:L45"/>
    <mergeCell ref="L32:L33"/>
  </mergeCells>
  <phoneticPr fontId="1"/>
  <dataValidations count="15">
    <dataValidation type="list" allowBlank="1" showInputMessage="1" showErrorMessage="1" sqref="K19 K5:K8 D5:F8 D19:F19">
      <formula1>"自立,見守り,一部介助,全介助,未把握"</formula1>
    </dataValidation>
    <dataValidation type="list" allowBlank="1" showInputMessage="1" showErrorMessage="1" sqref="D20:F22 K20:K22">
      <formula1>"週3回以上,時々,まれに,していない,未把握"</formula1>
    </dataValidation>
    <dataValidation type="list" allowBlank="1" showInputMessage="1" showErrorMessage="1" sqref="D23:F30 K23:K30">
      <formula1>"週1回以上,時々,まれに,していない,未把握"</formula1>
    </dataValidation>
    <dataValidation type="list" allowBlank="1" showInputMessage="1" showErrorMessage="1" sqref="D39:F39 K39">
      <formula1>"できる,できない,未把握"</formula1>
    </dataValidation>
    <dataValidation type="list" allowBlank="1" showInputMessage="1" showErrorMessage="1" sqref="D40:F40 K40 K37:K38 D37:F38">
      <formula1>"ある,ない,未把握"</formula1>
    </dataValidation>
    <dataValidation type="list" allowBlank="1" showInputMessage="1" showErrorMessage="1" sqref="D36:F36 K36">
      <formula1>"関心ある,関心ない,未把握"</formula1>
    </dataValidation>
    <dataValidation type="list" allowBlank="1" showInputMessage="1" showErrorMessage="1" sqref="D35:F35 K35">
      <formula1>"書ける,書けない,未把握"</formula1>
    </dataValidation>
    <dataValidation type="list" allowBlank="1" showInputMessage="1" showErrorMessage="1" sqref="D11:F13 K11:K13 D9:F9 D16:F18 K9 K16:K18">
      <formula1>"自立,部分介助,全介助,未把握"</formula1>
    </dataValidation>
    <dataValidation type="list" allowBlank="1" showInputMessage="1" showErrorMessage="1" sqref="D34:F34 K34">
      <formula1>"週30時間以上,週29時間以下,週9時間以下,していない,未把握"</formula1>
    </dataValidation>
    <dataValidation type="list" allowBlank="1" showInputMessage="1" showErrorMessage="1" sqref="K14 D14:F14">
      <formula1>"45m以上の歩行可能,45m以上の介助歩行可能,車椅子で45m以上可能,不能,未把握"</formula1>
    </dataValidation>
    <dataValidation type="list" allowBlank="1" showInputMessage="1" showErrorMessage="1" sqref="D15:F15 K15">
      <formula1>"自立,介助また監視,全介助,未把握"</formula1>
    </dataValidation>
    <dataValidation type="list" allowBlank="1" showInputMessage="1" showErrorMessage="1" sqref="D31:F31 K31">
      <formula1>"掘り起こし・植え替え等の作業もしている,定期的,時々,していない,未把握"</formula1>
    </dataValidation>
    <dataValidation type="list" allowBlank="1" showInputMessage="1" showErrorMessage="1" sqref="D32:F32 K32">
      <formula1>"家の修理や整備もしている,模様替えや洗車,電球の取り替え,していない,未把握"</formula1>
    </dataValidation>
    <dataValidation type="list" allowBlank="1" showInputMessage="1" showErrorMessage="1" sqref="K33 D33:F33">
      <formula1>"月２回以上,月１回程度,まれに,していない,未把握"</formula1>
    </dataValidation>
    <dataValidation type="list" allowBlank="1" showInputMessage="1" showErrorMessage="1" sqref="D10:F10 K10">
      <formula1>"自立,部分介助,座位可能,全介助,未把握"</formula1>
    </dataValidation>
  </dataValidations>
  <pageMargins left="0.70000000000000007" right="0.70000000000000007" top="0.75000000000000011" bottom="0.75000000000000011" header="0.30000000000000004" footer="0.30000000000000004"/>
  <pageSetup paperSize="9" scale="66" orientation="landscape"/>
  <headerFooter>
    <oddHeader>&amp;L&amp;"ＭＳ Ｐゴシック,標準"&amp;12&amp;K000000&amp;F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pageSetUpPr fitToPage="1"/>
  </sheetPr>
  <dimension ref="A1:P53"/>
  <sheetViews>
    <sheetView workbookViewId="0">
      <selection activeCell="B50" sqref="B50:L53"/>
    </sheetView>
  </sheetViews>
  <sheetFormatPr baseColWidth="12" defaultColWidth="8.83203125" defaultRowHeight="17" x14ac:dyDescent="0"/>
  <cols>
    <col min="1" max="1" width="1.5" style="4" customWidth="1"/>
    <col min="2" max="2" width="3.6640625" customWidth="1"/>
    <col min="3" max="3" width="28.1640625" bestFit="1" customWidth="1"/>
    <col min="4" max="4" width="12.33203125" bestFit="1" customWidth="1"/>
    <col min="5" max="5" width="12.5" bestFit="1" customWidth="1"/>
    <col min="6" max="6" width="12.1640625" bestFit="1" customWidth="1"/>
    <col min="7" max="7" width="10.5" style="3" customWidth="1"/>
    <col min="8" max="8" width="1" customWidth="1"/>
    <col min="9" max="9" width="46.1640625" customWidth="1"/>
    <col min="10" max="10" width="1" style="2" customWidth="1"/>
    <col min="11" max="11" width="12.1640625" bestFit="1" customWidth="1"/>
    <col min="12" max="12" width="46.1640625" customWidth="1"/>
    <col min="13" max="13" width="2.6640625" customWidth="1"/>
  </cols>
  <sheetData>
    <row r="1" spans="2:16" ht="28.5" customHeight="1">
      <c r="B1" s="28" t="s">
        <v>250</v>
      </c>
      <c r="C1" s="29"/>
      <c r="D1" s="4"/>
      <c r="E1" s="4"/>
      <c r="F1" s="4"/>
      <c r="G1" s="5"/>
      <c r="H1" s="6"/>
      <c r="I1" s="4"/>
      <c r="J1" s="6"/>
      <c r="K1" s="4"/>
      <c r="L1" s="4"/>
      <c r="M1" s="4"/>
      <c r="N1" s="4"/>
      <c r="O1" s="4"/>
      <c r="P1" s="4"/>
    </row>
    <row r="2" spans="2:16" ht="4.5" customHeight="1" thickBot="1">
      <c r="B2" s="4"/>
      <c r="C2" s="4"/>
      <c r="D2" s="4"/>
      <c r="E2" s="4"/>
      <c r="F2" s="4"/>
      <c r="G2" s="5"/>
      <c r="H2" s="6"/>
      <c r="I2" s="4"/>
      <c r="J2" s="6"/>
      <c r="K2" s="4"/>
      <c r="L2" s="4"/>
      <c r="M2" s="4"/>
      <c r="N2" s="4"/>
      <c r="O2" s="4"/>
      <c r="P2" s="4"/>
    </row>
    <row r="3" spans="2:16" ht="16" customHeight="1">
      <c r="B3" s="136" t="s">
        <v>0</v>
      </c>
      <c r="C3" s="137"/>
      <c r="D3" s="108" t="s">
        <v>31</v>
      </c>
      <c r="E3" s="140" t="s">
        <v>1</v>
      </c>
      <c r="F3" s="141"/>
      <c r="G3" s="142" t="s">
        <v>39</v>
      </c>
      <c r="H3" s="113"/>
      <c r="I3" s="116" t="s">
        <v>36</v>
      </c>
      <c r="J3" s="124"/>
      <c r="K3" s="108" t="s">
        <v>34</v>
      </c>
      <c r="L3" s="52" t="s">
        <v>247</v>
      </c>
      <c r="M3" s="4"/>
      <c r="N3" s="4"/>
      <c r="O3" s="4"/>
      <c r="P3" s="4"/>
    </row>
    <row r="4" spans="2:16" ht="16" customHeight="1" thickBot="1">
      <c r="B4" s="138"/>
      <c r="C4" s="139"/>
      <c r="D4" s="109"/>
      <c r="E4" s="42" t="s">
        <v>33</v>
      </c>
      <c r="F4" s="42" t="s">
        <v>32</v>
      </c>
      <c r="G4" s="143"/>
      <c r="H4" s="114"/>
      <c r="I4" s="117"/>
      <c r="J4" s="125"/>
      <c r="K4" s="109"/>
      <c r="L4" s="53" t="s">
        <v>246</v>
      </c>
      <c r="M4" s="4"/>
      <c r="N4" s="4"/>
      <c r="O4" s="4"/>
      <c r="P4" s="4"/>
    </row>
    <row r="5" spans="2:16" ht="16" customHeight="1" thickTop="1">
      <c r="B5" s="151" t="s">
        <v>30</v>
      </c>
      <c r="C5" s="43" t="s">
        <v>11</v>
      </c>
      <c r="D5" s="65" t="s">
        <v>257</v>
      </c>
      <c r="E5" s="65" t="s">
        <v>257</v>
      </c>
      <c r="F5" s="65" t="s">
        <v>257</v>
      </c>
      <c r="G5" s="54"/>
      <c r="H5" s="114"/>
      <c r="I5" s="156" t="s">
        <v>253</v>
      </c>
      <c r="J5" s="125"/>
      <c r="K5" s="71" t="s">
        <v>257</v>
      </c>
      <c r="L5" s="159" t="s">
        <v>284</v>
      </c>
      <c r="M5" s="4"/>
      <c r="N5" s="4"/>
      <c r="O5" s="4"/>
      <c r="P5" s="4"/>
    </row>
    <row r="6" spans="2:16" ht="16" customHeight="1">
      <c r="B6" s="132"/>
      <c r="C6" s="44" t="s">
        <v>12</v>
      </c>
      <c r="D6" s="65" t="s">
        <v>257</v>
      </c>
      <c r="E6" s="65" t="s">
        <v>257</v>
      </c>
      <c r="F6" s="65" t="s">
        <v>257</v>
      </c>
      <c r="G6" s="55"/>
      <c r="H6" s="114"/>
      <c r="I6" s="157"/>
      <c r="J6" s="125"/>
      <c r="K6" s="71" t="s">
        <v>257</v>
      </c>
      <c r="L6" s="153"/>
      <c r="M6" s="4"/>
      <c r="N6" s="4"/>
      <c r="O6" s="4"/>
      <c r="P6" s="4"/>
    </row>
    <row r="7" spans="2:16" ht="16" customHeight="1">
      <c r="B7" s="132"/>
      <c r="C7" s="44" t="s">
        <v>13</v>
      </c>
      <c r="D7" s="65" t="s">
        <v>248</v>
      </c>
      <c r="E7" s="65" t="s">
        <v>258</v>
      </c>
      <c r="F7" s="65" t="s">
        <v>257</v>
      </c>
      <c r="G7" s="55"/>
      <c r="H7" s="114"/>
      <c r="I7" s="157"/>
      <c r="J7" s="125"/>
      <c r="K7" s="71" t="s">
        <v>257</v>
      </c>
      <c r="L7" s="153"/>
      <c r="M7" s="4"/>
      <c r="N7" s="4"/>
      <c r="O7" s="4"/>
      <c r="P7" s="4"/>
    </row>
    <row r="8" spans="2:16" ht="16" customHeight="1" thickBot="1">
      <c r="B8" s="133"/>
      <c r="C8" s="45" t="s">
        <v>14</v>
      </c>
      <c r="D8" s="66" t="s">
        <v>248</v>
      </c>
      <c r="E8" s="66" t="s">
        <v>258</v>
      </c>
      <c r="F8" s="66" t="s">
        <v>257</v>
      </c>
      <c r="G8" s="56">
        <v>1</v>
      </c>
      <c r="H8" s="114"/>
      <c r="I8" s="157"/>
      <c r="J8" s="125"/>
      <c r="K8" s="72" t="s">
        <v>257</v>
      </c>
      <c r="L8" s="153"/>
      <c r="M8" s="4"/>
      <c r="N8" s="4"/>
      <c r="O8" s="4"/>
      <c r="P8" s="4"/>
    </row>
    <row r="9" spans="2:16" ht="16" customHeight="1">
      <c r="B9" s="131" t="s">
        <v>40</v>
      </c>
      <c r="C9" s="46" t="s">
        <v>48</v>
      </c>
      <c r="D9" s="67" t="s">
        <v>257</v>
      </c>
      <c r="E9" s="67" t="s">
        <v>257</v>
      </c>
      <c r="F9" s="67" t="s">
        <v>257</v>
      </c>
      <c r="G9" s="57"/>
      <c r="H9" s="114"/>
      <c r="I9" s="157"/>
      <c r="J9" s="126"/>
      <c r="K9" s="73" t="s">
        <v>257</v>
      </c>
      <c r="L9" s="154"/>
      <c r="M9" s="4"/>
      <c r="N9" s="4"/>
      <c r="O9" s="4"/>
      <c r="P9" s="4"/>
    </row>
    <row r="10" spans="2:16" ht="16" customHeight="1">
      <c r="B10" s="132"/>
      <c r="C10" s="44" t="s">
        <v>2</v>
      </c>
      <c r="D10" s="65" t="s">
        <v>259</v>
      </c>
      <c r="E10" s="65" t="s">
        <v>259</v>
      </c>
      <c r="F10" s="65" t="s">
        <v>259</v>
      </c>
      <c r="G10" s="55"/>
      <c r="H10" s="114"/>
      <c r="I10" s="157"/>
      <c r="J10" s="126"/>
      <c r="K10" s="74" t="s">
        <v>259</v>
      </c>
      <c r="L10" s="154"/>
      <c r="M10" s="4"/>
      <c r="N10" s="4"/>
      <c r="O10" s="4"/>
      <c r="P10" s="4"/>
    </row>
    <row r="11" spans="2:16" ht="16" customHeight="1">
      <c r="B11" s="132"/>
      <c r="C11" s="44" t="s">
        <v>3</v>
      </c>
      <c r="D11" s="65" t="s">
        <v>257</v>
      </c>
      <c r="E11" s="65" t="s">
        <v>257</v>
      </c>
      <c r="F11" s="65" t="s">
        <v>257</v>
      </c>
      <c r="G11" s="55"/>
      <c r="H11" s="114"/>
      <c r="I11" s="157"/>
      <c r="J11" s="126"/>
      <c r="K11" s="74" t="s">
        <v>257</v>
      </c>
      <c r="L11" s="154"/>
      <c r="M11" s="4"/>
      <c r="N11" s="4"/>
      <c r="O11" s="4"/>
      <c r="P11" s="4"/>
    </row>
    <row r="12" spans="2:16" ht="16" customHeight="1">
      <c r="B12" s="132"/>
      <c r="C12" s="44" t="s">
        <v>4</v>
      </c>
      <c r="D12" s="65" t="s">
        <v>257</v>
      </c>
      <c r="E12" s="65" t="s">
        <v>257</v>
      </c>
      <c r="F12" s="65" t="s">
        <v>257</v>
      </c>
      <c r="G12" s="55"/>
      <c r="H12" s="114"/>
      <c r="I12" s="157"/>
      <c r="J12" s="126"/>
      <c r="K12" s="74" t="s">
        <v>257</v>
      </c>
      <c r="L12" s="154"/>
      <c r="M12" s="4"/>
      <c r="N12" s="4"/>
      <c r="O12" s="4"/>
      <c r="P12" s="4"/>
    </row>
    <row r="13" spans="2:16" ht="16" customHeight="1">
      <c r="B13" s="132"/>
      <c r="C13" s="44" t="s">
        <v>5</v>
      </c>
      <c r="D13" s="65" t="s">
        <v>260</v>
      </c>
      <c r="E13" s="65" t="s">
        <v>260</v>
      </c>
      <c r="F13" s="65" t="s">
        <v>257</v>
      </c>
      <c r="G13" s="55">
        <v>4</v>
      </c>
      <c r="H13" s="114"/>
      <c r="I13" s="157"/>
      <c r="J13" s="126"/>
      <c r="K13" s="74" t="s">
        <v>257</v>
      </c>
      <c r="L13" s="154"/>
      <c r="M13" s="4"/>
      <c r="N13" s="4"/>
      <c r="O13" s="4"/>
      <c r="P13" s="4"/>
    </row>
    <row r="14" spans="2:16" ht="27">
      <c r="B14" s="132"/>
      <c r="C14" s="44" t="s">
        <v>10</v>
      </c>
      <c r="D14" s="68" t="s">
        <v>261</v>
      </c>
      <c r="E14" s="68" t="s">
        <v>261</v>
      </c>
      <c r="F14" s="68" t="s">
        <v>261</v>
      </c>
      <c r="G14" s="55"/>
      <c r="H14" s="114"/>
      <c r="I14" s="157"/>
      <c r="J14" s="126"/>
      <c r="K14" s="70" t="s">
        <v>261</v>
      </c>
      <c r="L14" s="154"/>
      <c r="M14" s="4"/>
      <c r="N14" s="4"/>
      <c r="O14" s="4"/>
      <c r="P14" s="4"/>
    </row>
    <row r="15" spans="2:16" ht="16" customHeight="1">
      <c r="B15" s="132"/>
      <c r="C15" s="44" t="s">
        <v>6</v>
      </c>
      <c r="D15" s="65" t="s">
        <v>262</v>
      </c>
      <c r="E15" s="65" t="s">
        <v>263</v>
      </c>
      <c r="F15" s="65" t="s">
        <v>257</v>
      </c>
      <c r="G15" s="55"/>
      <c r="H15" s="114"/>
      <c r="I15" s="157"/>
      <c r="J15" s="126"/>
      <c r="K15" s="74" t="s">
        <v>257</v>
      </c>
      <c r="L15" s="154"/>
      <c r="M15" s="4"/>
      <c r="N15" s="4"/>
      <c r="O15" s="4"/>
      <c r="P15" s="4"/>
    </row>
    <row r="16" spans="2:16" ht="16" customHeight="1">
      <c r="B16" s="132"/>
      <c r="C16" s="44" t="s">
        <v>7</v>
      </c>
      <c r="D16" s="65" t="s">
        <v>257</v>
      </c>
      <c r="E16" s="65" t="s">
        <v>257</v>
      </c>
      <c r="F16" s="65" t="s">
        <v>257</v>
      </c>
      <c r="G16" s="55"/>
      <c r="H16" s="114"/>
      <c r="I16" s="157"/>
      <c r="J16" s="126"/>
      <c r="K16" s="74" t="s">
        <v>278</v>
      </c>
      <c r="L16" s="154"/>
      <c r="M16" s="4"/>
      <c r="N16" s="4"/>
      <c r="O16" s="4"/>
      <c r="P16" s="4"/>
    </row>
    <row r="17" spans="2:16" ht="16" customHeight="1">
      <c r="B17" s="132"/>
      <c r="C17" s="44" t="s">
        <v>8</v>
      </c>
      <c r="D17" s="65" t="s">
        <v>257</v>
      </c>
      <c r="E17" s="65" t="s">
        <v>257</v>
      </c>
      <c r="F17" s="65" t="s">
        <v>257</v>
      </c>
      <c r="G17" s="55"/>
      <c r="H17" s="114"/>
      <c r="I17" s="157"/>
      <c r="J17" s="126"/>
      <c r="K17" s="74" t="s">
        <v>257</v>
      </c>
      <c r="L17" s="154"/>
      <c r="M17" s="4"/>
      <c r="N17" s="4"/>
      <c r="O17" s="4"/>
      <c r="P17" s="4"/>
    </row>
    <row r="18" spans="2:16" ht="16" customHeight="1" thickBot="1">
      <c r="B18" s="133"/>
      <c r="C18" s="45" t="s">
        <v>9</v>
      </c>
      <c r="D18" s="66" t="s">
        <v>257</v>
      </c>
      <c r="E18" s="66" t="s">
        <v>257</v>
      </c>
      <c r="F18" s="66" t="s">
        <v>257</v>
      </c>
      <c r="G18" s="56"/>
      <c r="H18" s="114"/>
      <c r="I18" s="158"/>
      <c r="J18" s="126"/>
      <c r="K18" s="75" t="s">
        <v>257</v>
      </c>
      <c r="L18" s="154"/>
      <c r="M18" s="4"/>
      <c r="N18" s="4"/>
      <c r="O18" s="4"/>
      <c r="P18" s="4"/>
    </row>
    <row r="19" spans="2:16" ht="16" customHeight="1">
      <c r="B19" s="121" t="s">
        <v>41</v>
      </c>
      <c r="C19" s="46" t="s">
        <v>49</v>
      </c>
      <c r="D19" s="67" t="s">
        <v>248</v>
      </c>
      <c r="E19" s="67" t="s">
        <v>248</v>
      </c>
      <c r="F19" s="67" t="s">
        <v>248</v>
      </c>
      <c r="G19" s="57"/>
      <c r="H19" s="114"/>
      <c r="I19" s="116" t="s">
        <v>37</v>
      </c>
      <c r="J19" s="126"/>
      <c r="K19" s="73" t="s">
        <v>248</v>
      </c>
      <c r="L19" s="154"/>
      <c r="M19" s="4"/>
      <c r="N19" s="4"/>
      <c r="O19" s="4"/>
      <c r="P19" s="4"/>
    </row>
    <row r="20" spans="2:16" ht="16" customHeight="1" thickBot="1">
      <c r="B20" s="122"/>
      <c r="C20" s="44" t="s">
        <v>15</v>
      </c>
      <c r="D20" s="65" t="s">
        <v>264</v>
      </c>
      <c r="E20" s="65" t="s">
        <v>264</v>
      </c>
      <c r="F20" s="65" t="s">
        <v>264</v>
      </c>
      <c r="G20" s="55"/>
      <c r="H20" s="114"/>
      <c r="I20" s="117"/>
      <c r="J20" s="126"/>
      <c r="K20" s="74" t="s">
        <v>264</v>
      </c>
      <c r="L20" s="154"/>
      <c r="M20" s="4"/>
      <c r="N20" s="4"/>
      <c r="O20" s="4"/>
      <c r="P20" s="4"/>
    </row>
    <row r="21" spans="2:16" ht="16" customHeight="1" thickTop="1">
      <c r="B21" s="122"/>
      <c r="C21" s="44" t="s">
        <v>16</v>
      </c>
      <c r="D21" s="65" t="s">
        <v>264</v>
      </c>
      <c r="E21" s="65" t="s">
        <v>264</v>
      </c>
      <c r="F21" s="65" t="s">
        <v>264</v>
      </c>
      <c r="G21" s="55"/>
      <c r="H21" s="114"/>
      <c r="I21" s="160" t="s">
        <v>283</v>
      </c>
      <c r="J21" s="126"/>
      <c r="K21" s="74" t="s">
        <v>264</v>
      </c>
      <c r="L21" s="154"/>
      <c r="M21" s="4"/>
      <c r="N21" s="4"/>
      <c r="O21" s="4"/>
      <c r="P21" s="4"/>
    </row>
    <row r="22" spans="2:16" ht="16" customHeight="1">
      <c r="B22" s="122"/>
      <c r="C22" s="44" t="s">
        <v>17</v>
      </c>
      <c r="D22" s="65" t="s">
        <v>264</v>
      </c>
      <c r="E22" s="65" t="s">
        <v>264</v>
      </c>
      <c r="F22" s="65" t="s">
        <v>264</v>
      </c>
      <c r="G22" s="55"/>
      <c r="H22" s="114"/>
      <c r="I22" s="161"/>
      <c r="J22" s="126"/>
      <c r="K22" s="74" t="s">
        <v>264</v>
      </c>
      <c r="L22" s="154"/>
      <c r="M22" s="4"/>
      <c r="N22" s="4"/>
      <c r="O22" s="4"/>
      <c r="P22" s="4"/>
    </row>
    <row r="23" spans="2:16" ht="16" customHeight="1">
      <c r="B23" s="122"/>
      <c r="C23" s="44" t="s">
        <v>18</v>
      </c>
      <c r="D23" s="65" t="s">
        <v>264</v>
      </c>
      <c r="E23" s="65" t="s">
        <v>264</v>
      </c>
      <c r="F23" s="65" t="s">
        <v>264</v>
      </c>
      <c r="G23" s="55"/>
      <c r="H23" s="114"/>
      <c r="I23" s="161"/>
      <c r="J23" s="126"/>
      <c r="K23" s="74" t="s">
        <v>264</v>
      </c>
      <c r="L23" s="154"/>
      <c r="M23" s="4"/>
      <c r="N23" s="4"/>
      <c r="O23" s="98"/>
      <c r="P23" s="4"/>
    </row>
    <row r="24" spans="2:16" ht="16" customHeight="1">
      <c r="B24" s="122"/>
      <c r="C24" s="44" t="s">
        <v>19</v>
      </c>
      <c r="D24" s="65" t="s">
        <v>264</v>
      </c>
      <c r="E24" s="65" t="s">
        <v>264</v>
      </c>
      <c r="F24" s="65" t="s">
        <v>264</v>
      </c>
      <c r="G24" s="55"/>
      <c r="H24" s="114"/>
      <c r="I24" s="161"/>
      <c r="J24" s="126"/>
      <c r="K24" s="74" t="s">
        <v>264</v>
      </c>
      <c r="L24" s="154"/>
      <c r="M24" s="4"/>
      <c r="N24" s="4"/>
      <c r="O24" s="4"/>
      <c r="P24" s="4"/>
    </row>
    <row r="25" spans="2:16" ht="16" customHeight="1">
      <c r="B25" s="122"/>
      <c r="C25" s="44" t="s">
        <v>20</v>
      </c>
      <c r="D25" s="65" t="s">
        <v>264</v>
      </c>
      <c r="E25" s="65" t="s">
        <v>264</v>
      </c>
      <c r="F25" s="65" t="s">
        <v>267</v>
      </c>
      <c r="G25" s="55"/>
      <c r="H25" s="114"/>
      <c r="I25" s="161"/>
      <c r="J25" s="126"/>
      <c r="K25" s="74" t="s">
        <v>267</v>
      </c>
      <c r="L25" s="154"/>
      <c r="M25" s="4"/>
      <c r="N25" s="4"/>
      <c r="O25" s="4"/>
      <c r="P25" s="4"/>
    </row>
    <row r="26" spans="2:16" ht="16" customHeight="1">
      <c r="B26" s="122"/>
      <c r="C26" s="44" t="s">
        <v>21</v>
      </c>
      <c r="D26" s="65" t="s">
        <v>264</v>
      </c>
      <c r="E26" s="65" t="s">
        <v>264</v>
      </c>
      <c r="F26" s="65" t="s">
        <v>266</v>
      </c>
      <c r="G26" s="55"/>
      <c r="H26" s="114"/>
      <c r="I26" s="161"/>
      <c r="J26" s="126"/>
      <c r="K26" s="74" t="s">
        <v>266</v>
      </c>
      <c r="L26" s="154"/>
      <c r="M26" s="4"/>
      <c r="N26" s="4"/>
      <c r="O26" s="4"/>
      <c r="P26" s="4"/>
    </row>
    <row r="27" spans="2:16" ht="16" customHeight="1">
      <c r="B27" s="122"/>
      <c r="C27" s="44" t="s">
        <v>22</v>
      </c>
      <c r="D27" s="65" t="s">
        <v>264</v>
      </c>
      <c r="E27" s="65" t="s">
        <v>264</v>
      </c>
      <c r="F27" s="65" t="s">
        <v>266</v>
      </c>
      <c r="G27" s="55"/>
      <c r="H27" s="114"/>
      <c r="I27" s="161"/>
      <c r="J27" s="126"/>
      <c r="K27" s="74" t="s">
        <v>266</v>
      </c>
      <c r="L27" s="154"/>
      <c r="M27" s="4"/>
      <c r="N27" s="4"/>
      <c r="O27" s="4"/>
      <c r="P27" s="4"/>
    </row>
    <row r="28" spans="2:16" ht="16" customHeight="1">
      <c r="B28" s="122"/>
      <c r="C28" s="44" t="s">
        <v>23</v>
      </c>
      <c r="D28" s="65" t="s">
        <v>264</v>
      </c>
      <c r="E28" s="65" t="s">
        <v>264</v>
      </c>
      <c r="F28" s="65" t="s">
        <v>266</v>
      </c>
      <c r="G28" s="55">
        <v>2</v>
      </c>
      <c r="H28" s="114"/>
      <c r="I28" s="161"/>
      <c r="J28" s="126"/>
      <c r="K28" s="74" t="s">
        <v>266</v>
      </c>
      <c r="L28" s="154"/>
      <c r="M28" s="4"/>
      <c r="N28" s="4"/>
      <c r="O28" s="4"/>
      <c r="P28" s="4"/>
    </row>
    <row r="29" spans="2:16" ht="16" customHeight="1">
      <c r="B29" s="122"/>
      <c r="C29" s="44" t="s">
        <v>24</v>
      </c>
      <c r="D29" s="65" t="s">
        <v>264</v>
      </c>
      <c r="E29" s="65" t="s">
        <v>264</v>
      </c>
      <c r="F29" s="65" t="s">
        <v>266</v>
      </c>
      <c r="G29" s="55">
        <v>5</v>
      </c>
      <c r="H29" s="114"/>
      <c r="I29" s="161"/>
      <c r="J29" s="126"/>
      <c r="K29" s="74" t="s">
        <v>264</v>
      </c>
      <c r="L29" s="154"/>
      <c r="M29" s="4"/>
      <c r="N29" s="4"/>
      <c r="O29" s="4"/>
      <c r="P29" s="4"/>
    </row>
    <row r="30" spans="2:16" ht="16" customHeight="1">
      <c r="B30" s="122"/>
      <c r="C30" s="44" t="s">
        <v>25</v>
      </c>
      <c r="D30" s="65" t="s">
        <v>264</v>
      </c>
      <c r="E30" s="65" t="s">
        <v>264</v>
      </c>
      <c r="F30" s="65" t="s">
        <v>268</v>
      </c>
      <c r="G30" s="55"/>
      <c r="H30" s="114"/>
      <c r="I30" s="161"/>
      <c r="J30" s="126"/>
      <c r="K30" s="74" t="s">
        <v>264</v>
      </c>
      <c r="L30" s="154"/>
      <c r="M30" s="4"/>
      <c r="N30" s="4"/>
      <c r="O30" s="4"/>
      <c r="P30" s="4"/>
    </row>
    <row r="31" spans="2:16" ht="41" thickBot="1">
      <c r="B31" s="122"/>
      <c r="C31" s="44" t="s">
        <v>26</v>
      </c>
      <c r="D31" s="68" t="s">
        <v>264</v>
      </c>
      <c r="E31" s="68" t="s">
        <v>264</v>
      </c>
      <c r="F31" s="68" t="s">
        <v>269</v>
      </c>
      <c r="G31" s="55">
        <v>3</v>
      </c>
      <c r="H31" s="114"/>
      <c r="I31" s="162"/>
      <c r="J31" s="126"/>
      <c r="K31" s="70" t="s">
        <v>252</v>
      </c>
      <c r="L31" s="155"/>
      <c r="M31" s="4"/>
      <c r="N31" s="4"/>
      <c r="O31" s="4"/>
      <c r="P31" s="4"/>
    </row>
    <row r="32" spans="2:16">
      <c r="B32" s="122"/>
      <c r="C32" s="44" t="s">
        <v>27</v>
      </c>
      <c r="D32" s="68" t="s">
        <v>264</v>
      </c>
      <c r="E32" s="68" t="s">
        <v>264</v>
      </c>
      <c r="F32" s="68" t="s">
        <v>264</v>
      </c>
      <c r="G32" s="55"/>
      <c r="H32" s="114"/>
      <c r="I32" s="116" t="s">
        <v>38</v>
      </c>
      <c r="J32" s="126"/>
      <c r="K32" s="70" t="s">
        <v>264</v>
      </c>
      <c r="L32" s="145" t="s">
        <v>35</v>
      </c>
      <c r="M32" s="4"/>
      <c r="N32" s="4"/>
      <c r="O32" s="4"/>
      <c r="P32" s="4"/>
    </row>
    <row r="33" spans="1:16" ht="16" customHeight="1" thickBot="1">
      <c r="B33" s="122"/>
      <c r="C33" s="44" t="s">
        <v>28</v>
      </c>
      <c r="D33" s="65" t="s">
        <v>264</v>
      </c>
      <c r="E33" s="65" t="s">
        <v>264</v>
      </c>
      <c r="F33" s="65" t="s">
        <v>270</v>
      </c>
      <c r="G33" s="55"/>
      <c r="H33" s="114"/>
      <c r="I33" s="117"/>
      <c r="J33" s="126"/>
      <c r="K33" s="74" t="s">
        <v>279</v>
      </c>
      <c r="L33" s="146"/>
      <c r="M33" s="4"/>
      <c r="N33" s="4"/>
      <c r="O33" s="4"/>
      <c r="P33" s="4"/>
    </row>
    <row r="34" spans="1:16" ht="16" customHeight="1" thickTop="1">
      <c r="B34" s="122"/>
      <c r="C34" s="44" t="s">
        <v>29</v>
      </c>
      <c r="D34" s="65" t="s">
        <v>264</v>
      </c>
      <c r="E34" s="65" t="s">
        <v>264</v>
      </c>
      <c r="F34" s="65" t="s">
        <v>264</v>
      </c>
      <c r="G34" s="55"/>
      <c r="H34" s="114"/>
      <c r="I34" s="110" t="s">
        <v>254</v>
      </c>
      <c r="J34" s="126"/>
      <c r="K34" s="74" t="s">
        <v>264</v>
      </c>
      <c r="L34" s="147" t="s">
        <v>285</v>
      </c>
      <c r="M34" s="4"/>
      <c r="N34" s="4"/>
      <c r="O34" s="4"/>
      <c r="P34" s="4"/>
    </row>
    <row r="35" spans="1:16" ht="16" customHeight="1">
      <c r="B35" s="122"/>
      <c r="C35" s="47" t="s">
        <v>42</v>
      </c>
      <c r="D35" s="65" t="s">
        <v>265</v>
      </c>
      <c r="E35" s="65" t="s">
        <v>265</v>
      </c>
      <c r="F35" s="65" t="s">
        <v>265</v>
      </c>
      <c r="G35" s="54"/>
      <c r="H35" s="114"/>
      <c r="I35" s="111"/>
      <c r="J35" s="126"/>
      <c r="K35" s="74" t="s">
        <v>265</v>
      </c>
      <c r="L35" s="148"/>
      <c r="M35" s="4"/>
      <c r="N35" s="4"/>
      <c r="O35" s="4"/>
      <c r="P35" s="4"/>
    </row>
    <row r="36" spans="1:16" ht="16" customHeight="1">
      <c r="B36" s="122"/>
      <c r="C36" s="47" t="s">
        <v>43</v>
      </c>
      <c r="D36" s="65" t="s">
        <v>271</v>
      </c>
      <c r="E36" s="65" t="s">
        <v>271</v>
      </c>
      <c r="F36" s="65" t="s">
        <v>272</v>
      </c>
      <c r="G36" s="54"/>
      <c r="H36" s="114"/>
      <c r="I36" s="111"/>
      <c r="J36" s="126"/>
      <c r="K36" s="74" t="s">
        <v>272</v>
      </c>
      <c r="L36" s="148"/>
      <c r="M36" s="4"/>
      <c r="N36" s="4"/>
      <c r="O36" s="4"/>
      <c r="P36" s="4"/>
    </row>
    <row r="37" spans="1:16" ht="16" customHeight="1">
      <c r="B37" s="122"/>
      <c r="C37" s="47" t="s">
        <v>44</v>
      </c>
      <c r="D37" s="65" t="s">
        <v>273</v>
      </c>
      <c r="E37" s="65" t="s">
        <v>273</v>
      </c>
      <c r="F37" s="65" t="s">
        <v>274</v>
      </c>
      <c r="G37" s="54"/>
      <c r="H37" s="114"/>
      <c r="I37" s="111"/>
      <c r="J37" s="126"/>
      <c r="K37" s="74" t="s">
        <v>274</v>
      </c>
      <c r="L37" s="148"/>
      <c r="M37" s="4"/>
      <c r="N37" s="4"/>
      <c r="O37" s="4"/>
      <c r="P37" s="4"/>
    </row>
    <row r="38" spans="1:16" ht="16" customHeight="1">
      <c r="B38" s="122"/>
      <c r="C38" s="47" t="s">
        <v>45</v>
      </c>
      <c r="D38" s="65" t="s">
        <v>273</v>
      </c>
      <c r="E38" s="65" t="s">
        <v>273</v>
      </c>
      <c r="F38" s="65" t="s">
        <v>273</v>
      </c>
      <c r="G38" s="54"/>
      <c r="H38" s="114"/>
      <c r="I38" s="111"/>
      <c r="J38" s="126"/>
      <c r="K38" s="74" t="s">
        <v>274</v>
      </c>
      <c r="L38" s="148"/>
      <c r="M38" s="4"/>
      <c r="N38" s="4"/>
      <c r="O38" s="4"/>
      <c r="P38" s="4"/>
    </row>
    <row r="39" spans="1:16" ht="16" customHeight="1">
      <c r="B39" s="122"/>
      <c r="C39" s="47" t="s">
        <v>46</v>
      </c>
      <c r="D39" s="65" t="s">
        <v>275</v>
      </c>
      <c r="E39" s="65" t="s">
        <v>275</v>
      </c>
      <c r="F39" s="65" t="s">
        <v>276</v>
      </c>
      <c r="G39" s="54"/>
      <c r="H39" s="114"/>
      <c r="I39" s="111"/>
      <c r="J39" s="126"/>
      <c r="K39" s="74" t="s">
        <v>276</v>
      </c>
      <c r="L39" s="148"/>
      <c r="M39" s="4"/>
      <c r="N39" s="4"/>
      <c r="O39" s="4"/>
      <c r="P39" s="4"/>
    </row>
    <row r="40" spans="1:16" ht="16" customHeight="1" thickBot="1">
      <c r="B40" s="123"/>
      <c r="C40" s="48" t="s">
        <v>245</v>
      </c>
      <c r="D40" s="66" t="s">
        <v>273</v>
      </c>
      <c r="E40" s="66" t="s">
        <v>273</v>
      </c>
      <c r="F40" s="66" t="s">
        <v>274</v>
      </c>
      <c r="G40" s="58"/>
      <c r="H40" s="114"/>
      <c r="I40" s="111"/>
      <c r="J40" s="126"/>
      <c r="K40" s="75" t="s">
        <v>274</v>
      </c>
      <c r="L40" s="148"/>
      <c r="M40" s="4"/>
      <c r="N40" s="4"/>
      <c r="O40" s="4"/>
      <c r="P40" s="4"/>
    </row>
    <row r="41" spans="1:16" ht="16" customHeight="1">
      <c r="B41" s="49" t="s">
        <v>47</v>
      </c>
      <c r="C41" s="12" t="s">
        <v>255</v>
      </c>
      <c r="D41" s="69" t="s">
        <v>256</v>
      </c>
      <c r="E41" s="69" t="s">
        <v>256</v>
      </c>
      <c r="F41" s="69" t="s">
        <v>256</v>
      </c>
      <c r="G41" s="59"/>
      <c r="H41" s="114"/>
      <c r="I41" s="111"/>
      <c r="J41" s="125"/>
      <c r="K41" s="71" t="s">
        <v>280</v>
      </c>
      <c r="L41" s="149"/>
      <c r="M41" s="4"/>
      <c r="N41" s="4"/>
      <c r="O41" s="4"/>
      <c r="P41" s="4"/>
    </row>
    <row r="42" spans="1:16" ht="16" customHeight="1">
      <c r="B42" s="50"/>
      <c r="C42" s="7"/>
      <c r="D42" s="65"/>
      <c r="E42" s="65"/>
      <c r="F42" s="65"/>
      <c r="G42" s="60"/>
      <c r="H42" s="114"/>
      <c r="I42" s="111"/>
      <c r="J42" s="125"/>
      <c r="K42" s="74"/>
      <c r="L42" s="149"/>
      <c r="M42" s="4"/>
      <c r="N42" s="4"/>
      <c r="O42" s="4"/>
      <c r="P42" s="4"/>
    </row>
    <row r="43" spans="1:16" ht="16" customHeight="1">
      <c r="B43" s="50"/>
      <c r="C43" s="7"/>
      <c r="D43" s="65"/>
      <c r="E43" s="65"/>
      <c r="F43" s="65"/>
      <c r="G43" s="55"/>
      <c r="H43" s="114"/>
      <c r="I43" s="111"/>
      <c r="J43" s="125"/>
      <c r="K43" s="71"/>
      <c r="L43" s="149"/>
      <c r="M43" s="4"/>
      <c r="N43" s="4"/>
      <c r="O43" s="4"/>
      <c r="P43" s="4"/>
    </row>
    <row r="44" spans="1:16" ht="16" customHeight="1" thickBot="1">
      <c r="B44" s="51"/>
      <c r="C44" s="10"/>
      <c r="D44" s="66"/>
      <c r="E44" s="66"/>
      <c r="F44" s="66"/>
      <c r="G44" s="61"/>
      <c r="H44" s="115"/>
      <c r="I44" s="112"/>
      <c r="J44" s="127"/>
      <c r="K44" s="75"/>
      <c r="L44" s="150"/>
      <c r="M44" s="4"/>
      <c r="N44" s="4"/>
      <c r="O44" s="4"/>
      <c r="P44" s="4"/>
    </row>
    <row r="45" spans="1:16" s="31" customFormat="1" ht="24" customHeight="1">
      <c r="A45" s="30"/>
      <c r="B45" s="144" t="s">
        <v>281</v>
      </c>
      <c r="C45" s="144"/>
      <c r="D45" s="144"/>
      <c r="E45" s="144"/>
      <c r="F45" s="144"/>
      <c r="G45" s="144"/>
      <c r="H45" s="144"/>
      <c r="I45" s="144"/>
      <c r="J45" s="144"/>
      <c r="K45" s="144"/>
      <c r="L45" s="144"/>
    </row>
    <row r="46" spans="1:16" ht="24" customHeight="1">
      <c r="B46" s="134"/>
      <c r="C46" s="135"/>
      <c r="D46" s="135"/>
      <c r="E46" s="135"/>
      <c r="F46" s="135"/>
      <c r="G46" s="135"/>
      <c r="H46" s="135"/>
      <c r="I46" s="135"/>
      <c r="J46" s="135"/>
      <c r="K46" s="135"/>
      <c r="L46" s="135"/>
    </row>
    <row r="47" spans="1:16" ht="13.5" customHeight="1">
      <c r="F47" s="3"/>
      <c r="I47" s="2"/>
      <c r="J47"/>
    </row>
    <row r="48" spans="1:16">
      <c r="F48" s="3"/>
      <c r="I48" s="2"/>
      <c r="J48"/>
    </row>
    <row r="49" spans="2:12" ht="17" customHeight="1">
      <c r="F49" s="3"/>
      <c r="I49" s="2"/>
      <c r="J49"/>
    </row>
    <row r="50" spans="2:12">
      <c r="B50" s="99" t="s">
        <v>286</v>
      </c>
      <c r="C50" s="100"/>
      <c r="D50" s="100"/>
      <c r="E50" s="100"/>
      <c r="F50" s="100"/>
      <c r="G50" s="100"/>
      <c r="H50" s="100"/>
      <c r="I50" s="100"/>
      <c r="J50" s="100"/>
      <c r="K50" s="100"/>
      <c r="L50" s="101"/>
    </row>
    <row r="51" spans="2:12">
      <c r="B51" s="102"/>
      <c r="C51" s="103"/>
      <c r="D51" s="103"/>
      <c r="E51" s="103"/>
      <c r="F51" s="103"/>
      <c r="G51" s="103"/>
      <c r="H51" s="103"/>
      <c r="I51" s="103"/>
      <c r="J51" s="103"/>
      <c r="K51" s="103"/>
      <c r="L51" s="104"/>
    </row>
    <row r="52" spans="2:12">
      <c r="B52" s="102"/>
      <c r="C52" s="103"/>
      <c r="D52" s="103"/>
      <c r="E52" s="103"/>
      <c r="F52" s="103"/>
      <c r="G52" s="103"/>
      <c r="H52" s="103"/>
      <c r="I52" s="103"/>
      <c r="J52" s="103"/>
      <c r="K52" s="103"/>
      <c r="L52" s="104"/>
    </row>
    <row r="53" spans="2:12">
      <c r="B53" s="105"/>
      <c r="C53" s="106"/>
      <c r="D53" s="106"/>
      <c r="E53" s="106"/>
      <c r="F53" s="106"/>
      <c r="G53" s="106"/>
      <c r="H53" s="106"/>
      <c r="I53" s="106"/>
      <c r="J53" s="106"/>
      <c r="K53" s="106"/>
      <c r="L53" s="107"/>
    </row>
  </sheetData>
  <sheetProtection password="CC3D" sheet="1" objects="1" scenarios="1" selectLockedCells="1" selectUnlockedCells="1"/>
  <dataConsolidate/>
  <mergeCells count="22">
    <mergeCell ref="B3:C4"/>
    <mergeCell ref="B9:B18"/>
    <mergeCell ref="B19:B40"/>
    <mergeCell ref="I19:I20"/>
    <mergeCell ref="I21:I31"/>
    <mergeCell ref="I32:I33"/>
    <mergeCell ref="B50:L53"/>
    <mergeCell ref="D3:D4"/>
    <mergeCell ref="E3:F3"/>
    <mergeCell ref="G3:G4"/>
    <mergeCell ref="H3:H44"/>
    <mergeCell ref="I3:I4"/>
    <mergeCell ref="L32:L33"/>
    <mergeCell ref="I34:I44"/>
    <mergeCell ref="L34:L44"/>
    <mergeCell ref="B45:L45"/>
    <mergeCell ref="B46:L46"/>
    <mergeCell ref="J3:J44"/>
    <mergeCell ref="K3:K4"/>
    <mergeCell ref="B5:B8"/>
    <mergeCell ref="I5:I18"/>
    <mergeCell ref="L5:L31"/>
  </mergeCells>
  <phoneticPr fontId="1"/>
  <dataValidations count="15">
    <dataValidation type="list" allowBlank="1" showInputMessage="1" showErrorMessage="1" sqref="K33 D33:F33">
      <formula1>"月２回以上,月１回程度,まれに,していない,未把握"</formula1>
    </dataValidation>
    <dataValidation type="list" allowBlank="1" showInputMessage="1" showErrorMessage="1" sqref="D32:F32 K32">
      <formula1>"家の修理や整備もしている,模様替えや洗車,電球の取り替え,していない,未把握"</formula1>
    </dataValidation>
    <dataValidation type="list" allowBlank="1" showInputMessage="1" showErrorMessage="1" sqref="D31:F31 K31">
      <formula1>"掘り起こし・植え替え等の作業もしている,定期的,時々,していない,未把握"</formula1>
    </dataValidation>
    <dataValidation type="list" allowBlank="1" showInputMessage="1" showErrorMessage="1" sqref="D15:F15 K15">
      <formula1>"自立,介助また監視,全介助,未把握"</formula1>
    </dataValidation>
    <dataValidation type="list" allowBlank="1" showInputMessage="1" showErrorMessage="1" sqref="K14 D14:F14">
      <formula1>"45m以上の歩行可能,45m以上の介助歩行可能,車椅子で45m以上可能,不能,未把握"</formula1>
    </dataValidation>
    <dataValidation type="list" allowBlank="1" showInputMessage="1" showErrorMessage="1" sqref="D10:F10 K10">
      <formula1>"移乗自立,部分介助,座位可能,全介助,未把握"</formula1>
    </dataValidation>
    <dataValidation type="list" allowBlank="1" showInputMessage="1" showErrorMessage="1" sqref="D34:F34 K34">
      <formula1>"週30時間以上,週29時間以下,週9時間以下,していない,未把握"</formula1>
    </dataValidation>
    <dataValidation type="list" allowBlank="1" showInputMessage="1" showErrorMessage="1" sqref="D11:F13 K11:K13 D9:F9 D16:F18 K9 K16:K18">
      <formula1>"自立,部分介助,全介助,未把握"</formula1>
    </dataValidation>
    <dataValidation type="list" allowBlank="1" showInputMessage="1" showErrorMessage="1" sqref="D35:F35 K35">
      <formula1>"書ける,書けない,未把握"</formula1>
    </dataValidation>
    <dataValidation type="list" allowBlank="1" showInputMessage="1" showErrorMessage="1" sqref="D36:F36 K36">
      <formula1>"関心ある,関心ない,未把握"</formula1>
    </dataValidation>
    <dataValidation type="list" allowBlank="1" showInputMessage="1" showErrorMessage="1" sqref="D40:F40 K40 K37:K38 D37:F38">
      <formula1>"ある,ない,未把握"</formula1>
    </dataValidation>
    <dataValidation type="list" allowBlank="1" showInputMessage="1" showErrorMessage="1" sqref="D39:F39 K39">
      <formula1>"できる,できない,未把握"</formula1>
    </dataValidation>
    <dataValidation type="list" allowBlank="1" showInputMessage="1" showErrorMessage="1" sqref="D23:F30 K23:K30">
      <formula1>"週1回以上,時々,まれに,していない,未把握"</formula1>
    </dataValidation>
    <dataValidation type="list" allowBlank="1" showInputMessage="1" showErrorMessage="1" sqref="D20:F22 K20:K22">
      <formula1>"週3回以上,時々,まれに,していない,未把握"</formula1>
    </dataValidation>
    <dataValidation type="list" allowBlank="1" showInputMessage="1" showErrorMessage="1" sqref="K19 K5:K8 D5:F8 D19:F19">
      <formula1>"自立,見守り,一部介助,全介助,未把握"</formula1>
    </dataValidation>
  </dataValidations>
  <pageMargins left="0.70000000000000007" right="0.70000000000000007" top="0.75000000000000011" bottom="0.75000000000000011" header="0.30000000000000004" footer="0.30000000000000004"/>
  <pageSetup paperSize="9" scale="63"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pageSetUpPr fitToPage="1"/>
  </sheetPr>
  <dimension ref="A1:P53"/>
  <sheetViews>
    <sheetView workbookViewId="0">
      <selection activeCell="G13" sqref="G13"/>
    </sheetView>
  </sheetViews>
  <sheetFormatPr baseColWidth="12" defaultColWidth="8.83203125" defaultRowHeight="17" x14ac:dyDescent="0"/>
  <cols>
    <col min="1" max="1" width="1.5" style="4" customWidth="1"/>
    <col min="2" max="2" width="3.6640625" customWidth="1"/>
    <col min="3" max="3" width="28.1640625" bestFit="1" customWidth="1"/>
    <col min="4" max="4" width="11.83203125" bestFit="1" customWidth="1"/>
    <col min="5" max="5" width="12.5" bestFit="1" customWidth="1"/>
    <col min="6" max="6" width="12.1640625" bestFit="1" customWidth="1"/>
    <col min="7" max="7" width="10.5" style="3" customWidth="1"/>
    <col min="8" max="8" width="1" customWidth="1"/>
    <col min="9" max="9" width="32.83203125" customWidth="1"/>
    <col min="10" max="10" width="1" style="2" customWidth="1"/>
    <col min="11" max="11" width="12.1640625" bestFit="1" customWidth="1"/>
    <col min="12" max="12" width="23.5" customWidth="1"/>
    <col min="13" max="13" width="2.6640625" customWidth="1"/>
  </cols>
  <sheetData>
    <row r="1" spans="2:16" ht="18" customHeight="1">
      <c r="B1" s="20" t="s">
        <v>250</v>
      </c>
      <c r="C1" s="20"/>
      <c r="D1" s="20"/>
      <c r="E1" s="20"/>
      <c r="F1" s="20"/>
      <c r="G1" s="25"/>
      <c r="H1" s="26"/>
      <c r="I1" s="20"/>
      <c r="J1" s="26"/>
      <c r="K1" s="20"/>
      <c r="L1" s="20"/>
      <c r="M1" s="4"/>
      <c r="N1" s="4"/>
      <c r="O1" s="4"/>
      <c r="P1" s="4"/>
    </row>
    <row r="2" spans="2:16" ht="4.5" customHeight="1" thickBot="1">
      <c r="B2" s="20"/>
      <c r="C2" s="20"/>
      <c r="D2" s="20"/>
      <c r="E2" s="20"/>
      <c r="F2" s="20"/>
      <c r="G2" s="25"/>
      <c r="H2" s="26"/>
      <c r="I2" s="20"/>
      <c r="J2" s="26"/>
      <c r="K2" s="20"/>
      <c r="L2" s="20"/>
      <c r="M2" s="4"/>
      <c r="N2" s="4"/>
      <c r="O2" s="4"/>
      <c r="P2" s="4"/>
    </row>
    <row r="3" spans="2:16" ht="16" customHeight="1">
      <c r="B3" s="181" t="s">
        <v>0</v>
      </c>
      <c r="C3" s="182"/>
      <c r="D3" s="176" t="s">
        <v>31</v>
      </c>
      <c r="E3" s="185" t="s">
        <v>1</v>
      </c>
      <c r="F3" s="186"/>
      <c r="G3" s="187" t="s">
        <v>39</v>
      </c>
      <c r="H3" s="113"/>
      <c r="I3" s="190" t="s">
        <v>36</v>
      </c>
      <c r="J3" s="124"/>
      <c r="K3" s="176" t="s">
        <v>34</v>
      </c>
      <c r="L3" s="40" t="s">
        <v>251</v>
      </c>
      <c r="M3" s="4"/>
      <c r="N3" s="4"/>
      <c r="O3" s="4"/>
      <c r="P3" s="4"/>
    </row>
    <row r="4" spans="2:16" ht="16" customHeight="1" thickBot="1">
      <c r="B4" s="183"/>
      <c r="C4" s="184"/>
      <c r="D4" s="177"/>
      <c r="E4" s="24" t="s">
        <v>33</v>
      </c>
      <c r="F4" s="24" t="s">
        <v>32</v>
      </c>
      <c r="G4" s="188"/>
      <c r="H4" s="114"/>
      <c r="I4" s="191"/>
      <c r="J4" s="125"/>
      <c r="K4" s="177"/>
      <c r="L4" s="41" t="s">
        <v>246</v>
      </c>
      <c r="M4" s="4"/>
      <c r="N4" s="4"/>
      <c r="O4" s="4"/>
      <c r="P4" s="4"/>
    </row>
    <row r="5" spans="2:16" ht="16" customHeight="1" thickTop="1">
      <c r="B5" s="178" t="s">
        <v>30</v>
      </c>
      <c r="C5" s="21" t="s">
        <v>11</v>
      </c>
      <c r="D5" s="90"/>
      <c r="E5" s="90"/>
      <c r="F5" s="90"/>
      <c r="G5" s="8"/>
      <c r="H5" s="114"/>
      <c r="I5" s="195"/>
      <c r="J5" s="125"/>
      <c r="K5" s="96"/>
      <c r="L5" s="170"/>
      <c r="M5" s="4"/>
      <c r="N5" s="4"/>
      <c r="O5" s="4"/>
      <c r="P5" s="4"/>
    </row>
    <row r="6" spans="2:16" ht="16" customHeight="1">
      <c r="B6" s="179"/>
      <c r="C6" s="22" t="s">
        <v>12</v>
      </c>
      <c r="D6" s="90"/>
      <c r="E6" s="90"/>
      <c r="F6" s="90"/>
      <c r="G6" s="9"/>
      <c r="H6" s="114"/>
      <c r="I6" s="196"/>
      <c r="J6" s="125"/>
      <c r="K6" s="96"/>
      <c r="L6" s="171"/>
      <c r="M6" s="4"/>
      <c r="N6" s="4"/>
      <c r="O6" s="4"/>
      <c r="P6" s="4"/>
    </row>
    <row r="7" spans="2:16" ht="16" customHeight="1">
      <c r="B7" s="179"/>
      <c r="C7" s="22" t="s">
        <v>13</v>
      </c>
      <c r="D7" s="90"/>
      <c r="E7" s="90"/>
      <c r="F7" s="90"/>
      <c r="G7" s="9"/>
      <c r="H7" s="114"/>
      <c r="I7" s="196"/>
      <c r="J7" s="125"/>
      <c r="K7" s="96"/>
      <c r="L7" s="171"/>
      <c r="M7" s="4"/>
      <c r="N7" s="4"/>
      <c r="O7" s="4"/>
      <c r="P7" s="4"/>
    </row>
    <row r="8" spans="2:16" ht="16" customHeight="1" thickBot="1">
      <c r="B8" s="180"/>
      <c r="C8" s="23" t="s">
        <v>14</v>
      </c>
      <c r="D8" s="91"/>
      <c r="E8" s="91"/>
      <c r="F8" s="91"/>
      <c r="G8" s="11"/>
      <c r="H8" s="114"/>
      <c r="I8" s="196"/>
      <c r="J8" s="125"/>
      <c r="K8" s="97"/>
      <c r="L8" s="171"/>
      <c r="M8" s="4"/>
      <c r="N8" s="4"/>
      <c r="O8" s="4"/>
      <c r="P8" s="4"/>
    </row>
    <row r="9" spans="2:16" ht="16" customHeight="1">
      <c r="B9" s="189" t="s">
        <v>40</v>
      </c>
      <c r="C9" s="32" t="s">
        <v>48</v>
      </c>
      <c r="D9" s="92"/>
      <c r="E9" s="92"/>
      <c r="F9" s="92"/>
      <c r="G9" s="37"/>
      <c r="H9" s="114"/>
      <c r="I9" s="196"/>
      <c r="J9" s="126"/>
      <c r="K9" s="92"/>
      <c r="L9" s="172"/>
      <c r="M9" s="4"/>
      <c r="N9" s="4"/>
      <c r="O9" s="4"/>
      <c r="P9" s="4"/>
    </row>
    <row r="10" spans="2:16" ht="16" customHeight="1">
      <c r="B10" s="179"/>
      <c r="C10" s="22" t="s">
        <v>2</v>
      </c>
      <c r="D10" s="90"/>
      <c r="E10" s="90"/>
      <c r="F10" s="90"/>
      <c r="G10" s="9"/>
      <c r="H10" s="114"/>
      <c r="I10" s="196"/>
      <c r="J10" s="126"/>
      <c r="K10" s="90"/>
      <c r="L10" s="172"/>
      <c r="M10" s="4"/>
      <c r="N10" s="4"/>
      <c r="O10" s="4"/>
      <c r="P10" s="4"/>
    </row>
    <row r="11" spans="2:16" ht="16" customHeight="1">
      <c r="B11" s="179"/>
      <c r="C11" s="22" t="s">
        <v>3</v>
      </c>
      <c r="D11" s="90"/>
      <c r="E11" s="90"/>
      <c r="F11" s="90"/>
      <c r="G11" s="9"/>
      <c r="H11" s="114"/>
      <c r="I11" s="196"/>
      <c r="J11" s="126"/>
      <c r="K11" s="90"/>
      <c r="L11" s="172"/>
      <c r="M11" s="4"/>
      <c r="N11" s="4"/>
      <c r="O11" s="4"/>
      <c r="P11" s="4"/>
    </row>
    <row r="12" spans="2:16" ht="16" customHeight="1">
      <c r="B12" s="179"/>
      <c r="C12" s="22" t="s">
        <v>4</v>
      </c>
      <c r="D12" s="90"/>
      <c r="E12" s="90"/>
      <c r="F12" s="90"/>
      <c r="G12" s="9"/>
      <c r="H12" s="114"/>
      <c r="I12" s="196"/>
      <c r="J12" s="126"/>
      <c r="K12" s="90"/>
      <c r="L12" s="172"/>
      <c r="M12" s="4"/>
      <c r="N12" s="4"/>
      <c r="O12" s="4"/>
      <c r="P12" s="4"/>
    </row>
    <row r="13" spans="2:16" ht="16" customHeight="1">
      <c r="B13" s="179"/>
      <c r="C13" s="22" t="s">
        <v>5</v>
      </c>
      <c r="D13" s="90"/>
      <c r="E13" s="90"/>
      <c r="F13" s="90"/>
      <c r="G13" s="9"/>
      <c r="H13" s="114"/>
      <c r="I13" s="196"/>
      <c r="J13" s="126"/>
      <c r="K13" s="90"/>
      <c r="L13" s="172"/>
      <c r="M13" s="4"/>
      <c r="N13" s="4"/>
      <c r="O13" s="4"/>
      <c r="P13" s="4"/>
    </row>
    <row r="14" spans="2:16" ht="16" customHeight="1">
      <c r="B14" s="179"/>
      <c r="C14" s="22" t="s">
        <v>10</v>
      </c>
      <c r="D14" s="93"/>
      <c r="E14" s="93"/>
      <c r="F14" s="93"/>
      <c r="G14" s="9"/>
      <c r="H14" s="114"/>
      <c r="I14" s="196"/>
      <c r="J14" s="126"/>
      <c r="K14" s="93"/>
      <c r="L14" s="172"/>
      <c r="M14" s="4"/>
      <c r="N14" s="4"/>
      <c r="O14" s="4"/>
      <c r="P14" s="4"/>
    </row>
    <row r="15" spans="2:16" ht="16" customHeight="1">
      <c r="B15" s="179"/>
      <c r="C15" s="22" t="s">
        <v>6</v>
      </c>
      <c r="D15" s="90"/>
      <c r="E15" s="90"/>
      <c r="F15" s="90"/>
      <c r="G15" s="9"/>
      <c r="H15" s="114"/>
      <c r="I15" s="196"/>
      <c r="J15" s="126"/>
      <c r="K15" s="90"/>
      <c r="L15" s="172"/>
      <c r="M15" s="4"/>
      <c r="N15" s="4"/>
      <c r="O15" s="4"/>
      <c r="P15" s="4"/>
    </row>
    <row r="16" spans="2:16" ht="16" customHeight="1">
      <c r="B16" s="179"/>
      <c r="C16" s="22" t="s">
        <v>7</v>
      </c>
      <c r="D16" s="90"/>
      <c r="E16" s="90"/>
      <c r="F16" s="90"/>
      <c r="G16" s="9"/>
      <c r="H16" s="114"/>
      <c r="I16" s="196"/>
      <c r="J16" s="126"/>
      <c r="K16" s="90"/>
      <c r="L16" s="172"/>
      <c r="M16" s="4"/>
      <c r="N16" s="4"/>
      <c r="O16" s="4"/>
      <c r="P16" s="4"/>
    </row>
    <row r="17" spans="2:16" ht="16" customHeight="1">
      <c r="B17" s="179"/>
      <c r="C17" s="22" t="s">
        <v>8</v>
      </c>
      <c r="D17" s="90"/>
      <c r="E17" s="90"/>
      <c r="F17" s="90"/>
      <c r="G17" s="9"/>
      <c r="H17" s="114"/>
      <c r="I17" s="196"/>
      <c r="J17" s="126"/>
      <c r="K17" s="90"/>
      <c r="L17" s="172"/>
      <c r="M17" s="4"/>
      <c r="N17" s="4"/>
      <c r="O17" s="4"/>
      <c r="P17" s="4"/>
    </row>
    <row r="18" spans="2:16" ht="16" customHeight="1" thickBot="1">
      <c r="B18" s="180"/>
      <c r="C18" s="23" t="s">
        <v>9</v>
      </c>
      <c r="D18" s="91"/>
      <c r="E18" s="91"/>
      <c r="F18" s="91"/>
      <c r="G18" s="11"/>
      <c r="H18" s="114"/>
      <c r="I18" s="197"/>
      <c r="J18" s="126"/>
      <c r="K18" s="91"/>
      <c r="L18" s="172"/>
      <c r="M18" s="4"/>
      <c r="N18" s="4"/>
      <c r="O18" s="4"/>
      <c r="P18" s="4"/>
    </row>
    <row r="19" spans="2:16" ht="16" customHeight="1">
      <c r="B19" s="167" t="s">
        <v>41</v>
      </c>
      <c r="C19" s="32" t="s">
        <v>49</v>
      </c>
      <c r="D19" s="92"/>
      <c r="E19" s="92"/>
      <c r="F19" s="92"/>
      <c r="G19" s="37"/>
      <c r="H19" s="114"/>
      <c r="I19" s="190" t="s">
        <v>37</v>
      </c>
      <c r="J19" s="126"/>
      <c r="K19" s="92"/>
      <c r="L19" s="172"/>
      <c r="M19" s="4"/>
      <c r="N19" s="4"/>
      <c r="O19" s="4"/>
      <c r="P19" s="4"/>
    </row>
    <row r="20" spans="2:16" ht="16" customHeight="1" thickBot="1">
      <c r="B20" s="168"/>
      <c r="C20" s="22" t="s">
        <v>15</v>
      </c>
      <c r="D20" s="90"/>
      <c r="E20" s="90"/>
      <c r="F20" s="90"/>
      <c r="G20" s="9"/>
      <c r="H20" s="114"/>
      <c r="I20" s="191"/>
      <c r="J20" s="126"/>
      <c r="K20" s="90"/>
      <c r="L20" s="172"/>
      <c r="M20" s="4"/>
      <c r="N20" s="4"/>
      <c r="O20" s="4"/>
      <c r="P20" s="4"/>
    </row>
    <row r="21" spans="2:16" ht="16" customHeight="1" thickTop="1">
      <c r="B21" s="168"/>
      <c r="C21" s="22" t="s">
        <v>16</v>
      </c>
      <c r="D21" s="90"/>
      <c r="E21" s="90"/>
      <c r="F21" s="90"/>
      <c r="G21" s="9"/>
      <c r="H21" s="114"/>
      <c r="I21" s="192"/>
      <c r="J21" s="126"/>
      <c r="K21" s="90"/>
      <c r="L21" s="172"/>
      <c r="M21" s="4"/>
      <c r="N21" s="4"/>
      <c r="O21" s="4"/>
      <c r="P21" s="4"/>
    </row>
    <row r="22" spans="2:16" ht="16" customHeight="1">
      <c r="B22" s="168"/>
      <c r="C22" s="22" t="s">
        <v>17</v>
      </c>
      <c r="D22" s="90"/>
      <c r="E22" s="90"/>
      <c r="F22" s="90"/>
      <c r="G22" s="9"/>
      <c r="H22" s="114"/>
      <c r="I22" s="193"/>
      <c r="J22" s="126"/>
      <c r="K22" s="90"/>
      <c r="L22" s="172"/>
      <c r="M22" s="4"/>
      <c r="N22" s="4"/>
      <c r="O22" s="4"/>
      <c r="P22" s="4"/>
    </row>
    <row r="23" spans="2:16" ht="16" customHeight="1">
      <c r="B23" s="168"/>
      <c r="C23" s="22" t="s">
        <v>18</v>
      </c>
      <c r="D23" s="90"/>
      <c r="E23" s="90"/>
      <c r="F23" s="90"/>
      <c r="G23" s="9"/>
      <c r="H23" s="114"/>
      <c r="I23" s="193"/>
      <c r="J23" s="126"/>
      <c r="K23" s="90"/>
      <c r="L23" s="172"/>
      <c r="M23" s="4"/>
      <c r="N23" s="4"/>
      <c r="O23" s="4"/>
      <c r="P23" s="4"/>
    </row>
    <row r="24" spans="2:16" ht="16" customHeight="1">
      <c r="B24" s="168"/>
      <c r="C24" s="22" t="s">
        <v>19</v>
      </c>
      <c r="D24" s="90"/>
      <c r="E24" s="90"/>
      <c r="F24" s="90"/>
      <c r="G24" s="9"/>
      <c r="H24" s="114"/>
      <c r="I24" s="193"/>
      <c r="J24" s="126"/>
      <c r="K24" s="90"/>
      <c r="L24" s="172"/>
      <c r="M24" s="4"/>
      <c r="N24" s="4"/>
      <c r="O24" s="4"/>
      <c r="P24" s="4"/>
    </row>
    <row r="25" spans="2:16" ht="16" customHeight="1">
      <c r="B25" s="168"/>
      <c r="C25" s="22" t="s">
        <v>20</v>
      </c>
      <c r="D25" s="90"/>
      <c r="E25" s="90"/>
      <c r="F25" s="90"/>
      <c r="G25" s="9"/>
      <c r="H25" s="114"/>
      <c r="I25" s="193"/>
      <c r="J25" s="126"/>
      <c r="K25" s="90"/>
      <c r="L25" s="172"/>
      <c r="M25" s="4"/>
      <c r="N25" s="4"/>
      <c r="O25" s="4"/>
      <c r="P25" s="4"/>
    </row>
    <row r="26" spans="2:16" ht="16" customHeight="1">
      <c r="B26" s="168"/>
      <c r="C26" s="22" t="s">
        <v>21</v>
      </c>
      <c r="D26" s="90"/>
      <c r="E26" s="90"/>
      <c r="F26" s="90"/>
      <c r="G26" s="9"/>
      <c r="H26" s="114"/>
      <c r="I26" s="193"/>
      <c r="J26" s="126"/>
      <c r="K26" s="90"/>
      <c r="L26" s="172"/>
      <c r="M26" s="4"/>
      <c r="N26" s="4"/>
      <c r="O26" s="4"/>
      <c r="P26" s="4"/>
    </row>
    <row r="27" spans="2:16" ht="16" customHeight="1">
      <c r="B27" s="168"/>
      <c r="C27" s="22" t="s">
        <v>22</v>
      </c>
      <c r="D27" s="90"/>
      <c r="E27" s="90"/>
      <c r="F27" s="90"/>
      <c r="G27" s="9"/>
      <c r="H27" s="114"/>
      <c r="I27" s="193"/>
      <c r="J27" s="126"/>
      <c r="K27" s="90"/>
      <c r="L27" s="172"/>
      <c r="M27" s="4"/>
      <c r="N27" s="4"/>
      <c r="O27" s="4"/>
      <c r="P27" s="4"/>
    </row>
    <row r="28" spans="2:16" ht="16" customHeight="1">
      <c r="B28" s="168"/>
      <c r="C28" s="22" t="s">
        <v>23</v>
      </c>
      <c r="D28" s="90"/>
      <c r="E28" s="90"/>
      <c r="F28" s="90"/>
      <c r="G28" s="9"/>
      <c r="H28" s="114"/>
      <c r="I28" s="193"/>
      <c r="J28" s="126"/>
      <c r="K28" s="90"/>
      <c r="L28" s="172"/>
      <c r="M28" s="4"/>
      <c r="N28" s="4"/>
      <c r="O28" s="4"/>
      <c r="P28" s="4"/>
    </row>
    <row r="29" spans="2:16" ht="16" customHeight="1">
      <c r="B29" s="168"/>
      <c r="C29" s="22" t="s">
        <v>24</v>
      </c>
      <c r="D29" s="90"/>
      <c r="E29" s="90"/>
      <c r="F29" s="90"/>
      <c r="G29" s="9"/>
      <c r="H29" s="114"/>
      <c r="I29" s="193"/>
      <c r="J29" s="126"/>
      <c r="K29" s="90"/>
      <c r="L29" s="172"/>
      <c r="M29" s="4"/>
      <c r="N29" s="4"/>
      <c r="O29" s="4"/>
      <c r="P29" s="4"/>
    </row>
    <row r="30" spans="2:16" ht="16" customHeight="1">
      <c r="B30" s="168"/>
      <c r="C30" s="22" t="s">
        <v>25</v>
      </c>
      <c r="D30" s="90"/>
      <c r="E30" s="90"/>
      <c r="F30" s="90"/>
      <c r="G30" s="9"/>
      <c r="H30" s="114"/>
      <c r="I30" s="193"/>
      <c r="J30" s="126"/>
      <c r="K30" s="90"/>
      <c r="L30" s="172"/>
      <c r="M30" s="4"/>
      <c r="N30" s="4"/>
      <c r="O30" s="4"/>
      <c r="P30" s="4"/>
    </row>
    <row r="31" spans="2:16" ht="16" customHeight="1" thickBot="1">
      <c r="B31" s="168"/>
      <c r="C31" s="22" t="s">
        <v>26</v>
      </c>
      <c r="D31" s="94"/>
      <c r="E31" s="94"/>
      <c r="F31" s="94"/>
      <c r="G31" s="9"/>
      <c r="H31" s="114"/>
      <c r="I31" s="194"/>
      <c r="J31" s="126"/>
      <c r="K31" s="94"/>
      <c r="L31" s="173"/>
      <c r="M31" s="4"/>
      <c r="N31" s="4"/>
      <c r="O31" s="4"/>
      <c r="P31" s="4"/>
    </row>
    <row r="32" spans="2:16" ht="16" customHeight="1">
      <c r="B32" s="168"/>
      <c r="C32" s="22" t="s">
        <v>27</v>
      </c>
      <c r="D32" s="93"/>
      <c r="E32" s="95"/>
      <c r="F32" s="93"/>
      <c r="G32" s="9"/>
      <c r="H32" s="114"/>
      <c r="I32" s="190" t="s">
        <v>38</v>
      </c>
      <c r="J32" s="126"/>
      <c r="K32" s="93"/>
      <c r="L32" s="174" t="s">
        <v>35</v>
      </c>
      <c r="M32" s="4"/>
      <c r="N32" s="4"/>
      <c r="O32" s="4"/>
      <c r="P32" s="4"/>
    </row>
    <row r="33" spans="1:16" ht="16" customHeight="1" thickBot="1">
      <c r="B33" s="168"/>
      <c r="C33" s="22" t="s">
        <v>28</v>
      </c>
      <c r="D33" s="90"/>
      <c r="E33" s="90"/>
      <c r="F33" s="90"/>
      <c r="G33" s="9"/>
      <c r="H33" s="114"/>
      <c r="I33" s="191"/>
      <c r="J33" s="126"/>
      <c r="K33" s="90"/>
      <c r="L33" s="175"/>
      <c r="M33" s="4"/>
      <c r="N33" s="4"/>
      <c r="O33" s="4"/>
      <c r="P33" s="4"/>
    </row>
    <row r="34" spans="1:16" ht="16" customHeight="1" thickTop="1">
      <c r="B34" s="168"/>
      <c r="C34" s="22" t="s">
        <v>29</v>
      </c>
      <c r="D34" s="90"/>
      <c r="E34" s="90"/>
      <c r="F34" s="90"/>
      <c r="G34" s="9"/>
      <c r="H34" s="114"/>
      <c r="I34" s="198"/>
      <c r="J34" s="126"/>
      <c r="K34" s="90"/>
      <c r="L34" s="163"/>
      <c r="M34" s="4"/>
      <c r="N34" s="4"/>
      <c r="O34" s="4"/>
      <c r="P34" s="4"/>
    </row>
    <row r="35" spans="1:16" ht="16" customHeight="1">
      <c r="B35" s="168"/>
      <c r="C35" s="35" t="s">
        <v>42</v>
      </c>
      <c r="D35" s="90"/>
      <c r="E35" s="90"/>
      <c r="F35" s="90"/>
      <c r="G35" s="8"/>
      <c r="H35" s="114"/>
      <c r="I35" s="199"/>
      <c r="J35" s="126"/>
      <c r="K35" s="90"/>
      <c r="L35" s="164"/>
      <c r="M35" s="4"/>
      <c r="N35" s="4"/>
      <c r="O35" s="4"/>
      <c r="P35" s="4"/>
    </row>
    <row r="36" spans="1:16" ht="16" customHeight="1">
      <c r="B36" s="168"/>
      <c r="C36" s="35" t="s">
        <v>43</v>
      </c>
      <c r="D36" s="90"/>
      <c r="E36" s="90"/>
      <c r="F36" s="90"/>
      <c r="G36" s="8"/>
      <c r="H36" s="114"/>
      <c r="I36" s="199"/>
      <c r="J36" s="126"/>
      <c r="K36" s="90"/>
      <c r="L36" s="164"/>
      <c r="M36" s="4"/>
      <c r="N36" s="4"/>
      <c r="O36" s="4"/>
      <c r="P36" s="4"/>
    </row>
    <row r="37" spans="1:16" ht="16" customHeight="1">
      <c r="B37" s="168"/>
      <c r="C37" s="35" t="s">
        <v>44</v>
      </c>
      <c r="D37" s="90"/>
      <c r="E37" s="90"/>
      <c r="F37" s="90"/>
      <c r="G37" s="8"/>
      <c r="H37" s="114"/>
      <c r="I37" s="199"/>
      <c r="J37" s="126"/>
      <c r="K37" s="90"/>
      <c r="L37" s="164"/>
      <c r="M37" s="4"/>
      <c r="N37" s="4"/>
      <c r="O37" s="4"/>
      <c r="P37" s="4"/>
    </row>
    <row r="38" spans="1:16" ht="16" customHeight="1">
      <c r="B38" s="168"/>
      <c r="C38" s="35" t="s">
        <v>45</v>
      </c>
      <c r="D38" s="90"/>
      <c r="E38" s="90"/>
      <c r="F38" s="90"/>
      <c r="G38" s="8"/>
      <c r="H38" s="114"/>
      <c r="I38" s="199"/>
      <c r="J38" s="126"/>
      <c r="K38" s="90"/>
      <c r="L38" s="164"/>
      <c r="M38" s="4"/>
      <c r="N38" s="4"/>
      <c r="O38" s="4"/>
      <c r="P38" s="4"/>
    </row>
    <row r="39" spans="1:16" ht="16" customHeight="1">
      <c r="B39" s="168"/>
      <c r="C39" s="35" t="s">
        <v>46</v>
      </c>
      <c r="D39" s="90"/>
      <c r="E39" s="90"/>
      <c r="F39" s="90"/>
      <c r="G39" s="8"/>
      <c r="H39" s="114"/>
      <c r="I39" s="199"/>
      <c r="J39" s="126"/>
      <c r="K39" s="90"/>
      <c r="L39" s="164"/>
      <c r="M39" s="4"/>
      <c r="N39" s="4"/>
      <c r="O39" s="4"/>
      <c r="P39" s="4"/>
    </row>
    <row r="40" spans="1:16" ht="16" customHeight="1" thickBot="1">
      <c r="B40" s="169"/>
      <c r="C40" s="36" t="s">
        <v>245</v>
      </c>
      <c r="D40" s="91"/>
      <c r="E40" s="91"/>
      <c r="F40" s="91"/>
      <c r="G40" s="38"/>
      <c r="H40" s="114"/>
      <c r="I40" s="199"/>
      <c r="J40" s="126"/>
      <c r="K40" s="91"/>
      <c r="L40" s="164"/>
      <c r="M40" s="4"/>
      <c r="N40" s="4"/>
      <c r="O40" s="4"/>
      <c r="P40" s="4"/>
    </row>
    <row r="41" spans="1:16" ht="16" customHeight="1">
      <c r="B41" s="33" t="s">
        <v>47</v>
      </c>
      <c r="C41" s="12"/>
      <c r="D41" s="12"/>
      <c r="E41" s="12"/>
      <c r="F41" s="12"/>
      <c r="G41" s="34"/>
      <c r="H41" s="114"/>
      <c r="I41" s="199"/>
      <c r="J41" s="125"/>
      <c r="K41" s="13"/>
      <c r="L41" s="165"/>
      <c r="M41" s="4"/>
      <c r="N41" s="4"/>
      <c r="O41" s="4"/>
      <c r="P41" s="4"/>
    </row>
    <row r="42" spans="1:16" ht="16" customHeight="1">
      <c r="B42" s="15"/>
      <c r="C42" s="7"/>
      <c r="D42" s="7"/>
      <c r="E42" s="7"/>
      <c r="F42" s="7"/>
      <c r="G42" s="16"/>
      <c r="H42" s="114"/>
      <c r="I42" s="199"/>
      <c r="J42" s="125"/>
      <c r="K42" s="14"/>
      <c r="L42" s="165"/>
      <c r="M42" s="4"/>
      <c r="N42" s="4"/>
      <c r="O42" s="4"/>
      <c r="P42" s="4"/>
    </row>
    <row r="43" spans="1:16" ht="16" customHeight="1">
      <c r="B43" s="15"/>
      <c r="C43" s="7"/>
      <c r="D43" s="7"/>
      <c r="E43" s="7"/>
      <c r="F43" s="7"/>
      <c r="G43" s="9"/>
      <c r="H43" s="114"/>
      <c r="I43" s="199"/>
      <c r="J43" s="125"/>
      <c r="K43" s="13"/>
      <c r="L43" s="165"/>
      <c r="M43" s="4"/>
      <c r="N43" s="4"/>
      <c r="O43" s="4"/>
      <c r="P43" s="4"/>
    </row>
    <row r="44" spans="1:16" ht="16" customHeight="1" thickBot="1">
      <c r="B44" s="17"/>
      <c r="C44" s="10"/>
      <c r="D44" s="18"/>
      <c r="E44" s="18"/>
      <c r="F44" s="18"/>
      <c r="G44" s="19"/>
      <c r="H44" s="115"/>
      <c r="I44" s="200"/>
      <c r="J44" s="127"/>
      <c r="K44" s="18"/>
      <c r="L44" s="166"/>
      <c r="M44" s="4"/>
      <c r="N44" s="4"/>
      <c r="O44" s="4"/>
      <c r="P44" s="4"/>
    </row>
    <row r="45" spans="1:16" s="31" customFormat="1" ht="24" customHeight="1">
      <c r="A45" s="30"/>
      <c r="B45" s="144" t="s">
        <v>287</v>
      </c>
      <c r="C45" s="144"/>
      <c r="D45" s="144"/>
      <c r="E45" s="144"/>
      <c r="F45" s="144"/>
      <c r="G45" s="144"/>
      <c r="H45" s="144"/>
      <c r="I45" s="144"/>
      <c r="J45" s="144"/>
      <c r="K45" s="144"/>
      <c r="L45" s="144"/>
    </row>
    <row r="46" spans="1:16">
      <c r="F46" s="3"/>
      <c r="I46" s="2"/>
      <c r="J46"/>
    </row>
    <row r="47" spans="1:16" ht="13.5" customHeight="1">
      <c r="F47" s="3"/>
      <c r="I47" s="2"/>
      <c r="J47"/>
    </row>
    <row r="48" spans="1:16">
      <c r="F48" s="3"/>
      <c r="I48" s="2"/>
      <c r="J48"/>
    </row>
    <row r="49" spans="2:10">
      <c r="B49" s="20"/>
      <c r="C49" t="s">
        <v>52</v>
      </c>
      <c r="F49" s="3"/>
      <c r="I49" s="2"/>
      <c r="J49"/>
    </row>
    <row r="50" spans="2:10">
      <c r="B50" s="27"/>
      <c r="C50" t="s">
        <v>51</v>
      </c>
    </row>
    <row r="51" spans="2:10">
      <c r="B51" s="27"/>
      <c r="C51" t="s">
        <v>249</v>
      </c>
    </row>
    <row r="52" spans="2:10">
      <c r="B52" s="27"/>
      <c r="C52" t="s">
        <v>50</v>
      </c>
    </row>
    <row r="53" spans="2:10">
      <c r="B53" s="89"/>
      <c r="C53" t="s">
        <v>282</v>
      </c>
    </row>
  </sheetData>
  <sheetProtection password="CC3D" sheet="1" objects="1" scenarios="1" selectLockedCells="1"/>
  <mergeCells count="20">
    <mergeCell ref="K3:K4"/>
    <mergeCell ref="B5:B8"/>
    <mergeCell ref="B3:C4"/>
    <mergeCell ref="D3:D4"/>
    <mergeCell ref="E3:F3"/>
    <mergeCell ref="G3:G4"/>
    <mergeCell ref="J3:J44"/>
    <mergeCell ref="H3:H44"/>
    <mergeCell ref="B9:B18"/>
    <mergeCell ref="I3:I4"/>
    <mergeCell ref="I32:I33"/>
    <mergeCell ref="I19:I20"/>
    <mergeCell ref="I21:I31"/>
    <mergeCell ref="I5:I18"/>
    <mergeCell ref="I34:I44"/>
    <mergeCell ref="L34:L44"/>
    <mergeCell ref="B45:L45"/>
    <mergeCell ref="B19:B40"/>
    <mergeCell ref="L5:L31"/>
    <mergeCell ref="L32:L33"/>
  </mergeCells>
  <phoneticPr fontId="1"/>
  <dataValidations count="15">
    <dataValidation type="list" allowBlank="1" showInputMessage="1" showErrorMessage="1" sqref="D11:F13 K11:K13 D9:F9 D16:F18 K9 K16:K18">
      <formula1>"自立,部分介助,全介助,未把握"</formula1>
    </dataValidation>
    <dataValidation type="list" allowBlank="1" showInputMessage="1" showErrorMessage="1" sqref="D35:F35 K35">
      <formula1>"書ける,書けない,未把握"</formula1>
    </dataValidation>
    <dataValidation type="list" allowBlank="1" showInputMessage="1" showErrorMessage="1" sqref="D36:F36 K36">
      <formula1>"関心ある,関心ない,未把握"</formula1>
    </dataValidation>
    <dataValidation type="list" allowBlank="1" showInputMessage="1" showErrorMessage="1" sqref="D40:F40 K40 K37:K38 D37:F38">
      <formula1>"ある,ない,未把握"</formula1>
    </dataValidation>
    <dataValidation type="list" allowBlank="1" showInputMessage="1" showErrorMessage="1" sqref="D39:F39 K39">
      <formula1>"できる,できない,未把握"</formula1>
    </dataValidation>
    <dataValidation type="list" allowBlank="1" showInputMessage="1" showErrorMessage="1" sqref="D23:F30 K23:K30">
      <formula1>"週1回以上,時々,まれに,していない,未把握"</formula1>
    </dataValidation>
    <dataValidation type="list" allowBlank="1" showInputMessage="1" showErrorMessage="1" sqref="D20:F22 K20:K22">
      <formula1>"週3回以上,時々,まれに,していない,未把握"</formula1>
    </dataValidation>
    <dataValidation type="list" allowBlank="1" showInputMessage="1" showErrorMessage="1" sqref="G44 K5:K8 D5:F8 D19:F19 K19">
      <formula1>"自立,見守り,一部介助,全介助,未把握"</formula1>
    </dataValidation>
    <dataValidation type="list" allowBlank="1" showInputMessage="1" showErrorMessage="1" sqref="D34:F34 K34">
      <formula1>"週30時間以上,週29時間以下,週9時間以下,していない,未把握"</formula1>
    </dataValidation>
    <dataValidation type="list" allowBlank="1" showInputMessage="1" showErrorMessage="1" sqref="K33 D33:F33">
      <formula1>"月２回以上,月１回程度,まれに,していない,未把握"</formula1>
    </dataValidation>
    <dataValidation type="list" allowBlank="1" showInputMessage="1" showErrorMessage="1" sqref="D32:F32 K32">
      <formula1>"家の修理や整備もしている,模様替えや洗車,電球の取り替え,していない,未把握"</formula1>
    </dataValidation>
    <dataValidation type="list" allowBlank="1" showInputMessage="1" showErrorMessage="1" sqref="D31:F31 K31">
      <formula1>"掘り起こし・植え替え等の作業もしている,定期的,時々,していない,未把握"</formula1>
    </dataValidation>
    <dataValidation type="list" allowBlank="1" showInputMessage="1" showErrorMessage="1" sqref="D15:F15 K15">
      <formula1>"自立,介助また監視,全介助,未把握"</formula1>
    </dataValidation>
    <dataValidation type="list" allowBlank="1" showInputMessage="1" showErrorMessage="1" sqref="K14 D14:F14">
      <formula1>"45m以上の歩行可能,45m以上の介助歩行可能,車椅子で45m以上可能,不能,未把握"</formula1>
    </dataValidation>
    <dataValidation type="list" allowBlank="1" showInputMessage="1" showErrorMessage="1" sqref="D10:F10 K10">
      <formula1>"移乗自立,部分介助,座位可能,全介助,未把握"</formula1>
    </dataValidation>
  </dataValidations>
  <pageMargins left="0.7" right="0.7" top="0.75" bottom="0.75" header="0.3" footer="0.3"/>
  <pageSetup paperSize="9" scale="68"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34998626667073579"/>
  </sheetPr>
  <dimension ref="A1:GX3"/>
  <sheetViews>
    <sheetView topLeftCell="FJ1" workbookViewId="0">
      <selection activeCell="FN4" sqref="FN4"/>
    </sheetView>
  </sheetViews>
  <sheetFormatPr baseColWidth="12" defaultColWidth="8.83203125" defaultRowHeight="17" x14ac:dyDescent="0"/>
  <cols>
    <col min="1" max="1" width="11" style="4" bestFit="1" customWidth="1"/>
    <col min="2" max="2" width="10.1640625" style="4" bestFit="1" customWidth="1"/>
    <col min="3" max="3" width="15.6640625" style="4" bestFit="1" customWidth="1"/>
    <col min="4" max="4" width="21.1640625" style="4" bestFit="1" customWidth="1"/>
    <col min="5" max="5" width="19.83203125" style="4" bestFit="1" customWidth="1"/>
    <col min="6" max="6" width="15.6640625" style="4" customWidth="1"/>
    <col min="7" max="7" width="14.33203125" style="4" bestFit="1" customWidth="1"/>
    <col min="8" max="8" width="16.5" style="4" bestFit="1" customWidth="1"/>
    <col min="9" max="9" width="16.5" style="4" customWidth="1"/>
    <col min="10" max="10" width="18" style="4" bestFit="1" customWidth="1"/>
    <col min="11" max="11" width="23.6640625" style="4" bestFit="1" customWidth="1"/>
    <col min="12" max="13" width="25.6640625" style="4" bestFit="1" customWidth="1"/>
    <col min="14" max="14" width="13.6640625" style="4" bestFit="1" customWidth="1"/>
    <col min="15" max="15" width="19.1640625" style="4" bestFit="1" customWidth="1"/>
    <col min="16" max="17" width="21.33203125" style="4" bestFit="1" customWidth="1"/>
    <col min="18" max="18" width="9" style="4" bestFit="1" customWidth="1"/>
    <col min="19" max="19" width="10.1640625" style="4" bestFit="1" customWidth="1"/>
    <col min="20" max="21" width="12.33203125" style="4" bestFit="1" customWidth="1"/>
    <col min="22" max="22" width="19" style="4" bestFit="1" customWidth="1"/>
    <col min="23" max="23" width="26.6640625" style="4" bestFit="1" customWidth="1"/>
    <col min="24" max="25" width="28.6640625" style="4" bestFit="1" customWidth="1"/>
    <col min="26" max="26" width="9" style="4" bestFit="1" customWidth="1"/>
    <col min="27" max="27" width="10.1640625" style="4" bestFit="1" customWidth="1"/>
    <col min="28" max="29" width="12.33203125" style="4" bestFit="1" customWidth="1"/>
    <col min="30" max="30" width="9.6640625" style="4" bestFit="1" customWidth="1"/>
    <col min="31" max="31" width="15.1640625" style="4" bestFit="1" customWidth="1"/>
    <col min="32" max="33" width="17.1640625" style="4" bestFit="1" customWidth="1"/>
    <col min="34" max="34" width="8.5" style="4" customWidth="1"/>
    <col min="35" max="35" width="10.1640625" style="4" bestFit="1" customWidth="1"/>
    <col min="36" max="37" width="12.33203125" style="4" bestFit="1" customWidth="1"/>
    <col min="38" max="38" width="25" style="4" bestFit="1" customWidth="1"/>
    <col min="39" max="39" width="25.6640625" style="4" bestFit="1" customWidth="1"/>
    <col min="40" max="41" width="27.6640625" style="4" bestFit="1" customWidth="1"/>
    <col min="42" max="42" width="9" style="4" bestFit="1" customWidth="1"/>
    <col min="43" max="43" width="14.33203125" style="4" bestFit="1" customWidth="1"/>
    <col min="44" max="45" width="16.5" style="4" bestFit="1" customWidth="1"/>
    <col min="46" max="46" width="8.1640625" style="4" customWidth="1"/>
    <col min="47" max="47" width="10.1640625" style="4" bestFit="1" customWidth="1"/>
    <col min="48" max="49" width="12.33203125" style="4" bestFit="1" customWidth="1"/>
    <col min="50" max="50" width="15.33203125" style="4" bestFit="1" customWidth="1"/>
    <col min="51" max="51" width="21" style="4" bestFit="1" customWidth="1"/>
    <col min="52" max="53" width="23" style="4" bestFit="1" customWidth="1"/>
    <col min="54" max="54" width="15.33203125" style="4" bestFit="1" customWidth="1"/>
    <col min="55" max="55" width="21" style="4" bestFit="1" customWidth="1"/>
    <col min="56" max="57" width="23" style="4" bestFit="1" customWidth="1"/>
    <col min="58" max="58" width="13.83203125" style="4" customWidth="1"/>
    <col min="59" max="59" width="14.33203125" style="4" bestFit="1" customWidth="1"/>
    <col min="60" max="61" width="16.5" style="4" bestFit="1" customWidth="1"/>
    <col min="62" max="62" width="11" style="4" bestFit="1" customWidth="1"/>
    <col min="63" max="63" width="16.5" style="4" bestFit="1" customWidth="1"/>
    <col min="64" max="65" width="18.6640625" style="4" bestFit="1" customWidth="1"/>
    <col min="66" max="66" width="12.83203125" style="4" bestFit="1" customWidth="1"/>
    <col min="67" max="67" width="18.5" style="4" bestFit="1" customWidth="1"/>
    <col min="68" max="69" width="20.5" style="4" bestFit="1" customWidth="1"/>
    <col min="70" max="70" width="8.33203125" style="4" customWidth="1"/>
    <col min="71" max="71" width="9" style="4" bestFit="1" customWidth="1"/>
    <col min="72" max="74" width="11" style="4" bestFit="1" customWidth="1"/>
    <col min="75" max="75" width="16.5" style="4" bestFit="1" customWidth="1"/>
    <col min="76" max="77" width="18.6640625" style="4" bestFit="1" customWidth="1"/>
    <col min="78" max="78" width="7.1640625" style="4" bestFit="1" customWidth="1"/>
    <col min="79" max="79" width="12.33203125" style="4" bestFit="1" customWidth="1"/>
    <col min="80" max="81" width="14.33203125" style="4" bestFit="1" customWidth="1"/>
    <col min="82" max="82" width="5.1640625" style="4" bestFit="1" customWidth="1"/>
    <col min="83" max="83" width="10.1640625" style="4" bestFit="1" customWidth="1"/>
    <col min="84" max="85" width="12.33203125" style="4" bestFit="1" customWidth="1"/>
    <col min="86" max="86" width="5.1640625" style="4" bestFit="1" customWidth="1"/>
    <col min="87" max="87" width="10.1640625" style="4" bestFit="1" customWidth="1"/>
    <col min="88" max="89" width="12.33203125" style="4" bestFit="1" customWidth="1"/>
    <col min="90" max="90" width="9" style="4" bestFit="1" customWidth="1"/>
    <col min="91" max="91" width="14.33203125" style="4" bestFit="1" customWidth="1"/>
    <col min="92" max="93" width="16.5" style="4" bestFit="1" customWidth="1"/>
    <col min="94" max="94" width="5.1640625" style="4" bestFit="1" customWidth="1"/>
    <col min="95" max="95" width="10.1640625" style="4" bestFit="1" customWidth="1"/>
    <col min="96" max="97" width="12.33203125" style="4" bestFit="1" customWidth="1"/>
    <col min="98" max="98" width="15.1640625" style="4" bestFit="1" customWidth="1"/>
    <col min="99" max="99" width="20.6640625" style="4" bestFit="1" customWidth="1"/>
    <col min="100" max="101" width="22.6640625" style="4" bestFit="1" customWidth="1"/>
    <col min="102" max="102" width="5.1640625" style="4" bestFit="1" customWidth="1"/>
    <col min="103" max="103" width="10.1640625" style="4" bestFit="1" customWidth="1"/>
    <col min="104" max="105" width="12.33203125" style="4" bestFit="1" customWidth="1"/>
    <col min="106" max="106" width="35.6640625" style="4" bestFit="1" customWidth="1"/>
    <col min="107" max="107" width="12.33203125" style="4" bestFit="1" customWidth="1"/>
    <col min="108" max="109" width="14.33203125" style="4" bestFit="1" customWidth="1"/>
    <col min="110" max="110" width="15.1640625" style="4" bestFit="1" customWidth="1"/>
    <col min="111" max="111" width="20.6640625" style="4" bestFit="1" customWidth="1"/>
    <col min="112" max="113" width="22.6640625" style="4" bestFit="1" customWidth="1"/>
    <col min="114" max="114" width="12.6640625" style="4" customWidth="1"/>
    <col min="115" max="115" width="9" style="4" bestFit="1" customWidth="1"/>
    <col min="116" max="117" width="11" style="4" bestFit="1" customWidth="1"/>
    <col min="118" max="118" width="5.1640625" style="4" bestFit="1" customWidth="1"/>
    <col min="119" max="119" width="9" style="4" bestFit="1" customWidth="1"/>
    <col min="120" max="121" width="11" style="4" bestFit="1" customWidth="1"/>
    <col min="122" max="122" width="16.1640625" style="4" bestFit="1" customWidth="1"/>
    <col min="123" max="123" width="21.6640625" style="4" bestFit="1" customWidth="1"/>
    <col min="124" max="125" width="23.83203125" style="4" bestFit="1" customWidth="1"/>
    <col min="126" max="126" width="26.83203125" style="4" bestFit="1" customWidth="1"/>
    <col min="127" max="127" width="32.5" style="4" bestFit="1" customWidth="1"/>
    <col min="128" max="129" width="34.5" style="4" bestFit="1" customWidth="1"/>
    <col min="130" max="130" width="19.6640625" style="4" bestFit="1" customWidth="1"/>
    <col min="131" max="131" width="25.1640625" style="4" bestFit="1" customWidth="1"/>
    <col min="132" max="132" width="27.33203125" style="4" bestFit="1" customWidth="1"/>
    <col min="133" max="133" width="27.33203125" style="4" customWidth="1"/>
    <col min="134" max="134" width="26.1640625" style="4" bestFit="1" customWidth="1"/>
    <col min="135" max="135" width="31.6640625" style="4" bestFit="1" customWidth="1"/>
    <col min="136" max="137" width="33.83203125" style="4" bestFit="1" customWidth="1"/>
    <col min="138" max="138" width="15.1640625" style="4" bestFit="1" customWidth="1"/>
    <col min="139" max="139" width="20.6640625" style="4" bestFit="1" customWidth="1"/>
    <col min="140" max="141" width="22.83203125" style="4" bestFit="1" customWidth="1"/>
    <col min="142" max="142" width="27" style="4" bestFit="1" customWidth="1"/>
    <col min="143" max="143" width="32.6640625" style="4" bestFit="1" customWidth="1"/>
    <col min="144" max="145" width="34.6640625" style="4" bestFit="1" customWidth="1"/>
    <col min="146" max="146" width="8.1640625" style="4" bestFit="1" customWidth="1"/>
    <col min="147" max="147" width="13.6640625" style="4" bestFit="1" customWidth="1"/>
    <col min="148" max="149" width="15.6640625" style="4" bestFit="1" customWidth="1"/>
    <col min="150" max="150" width="8.1640625" style="4" bestFit="1" customWidth="1"/>
    <col min="151" max="151" width="13.6640625" style="4" bestFit="1" customWidth="1"/>
    <col min="152" max="153" width="15.6640625" style="4" bestFit="1" customWidth="1"/>
    <col min="154" max="154" width="8.1640625" style="4" bestFit="1" customWidth="1"/>
    <col min="155" max="155" width="13.6640625" style="4" bestFit="1" customWidth="1"/>
    <col min="156" max="157" width="15.6640625" style="4" bestFit="1" customWidth="1"/>
    <col min="158" max="158" width="8.1640625" style="4" bestFit="1" customWidth="1"/>
    <col min="159" max="159" width="13.6640625" style="4" bestFit="1" customWidth="1"/>
    <col min="160" max="161" width="15.6640625" style="4" bestFit="1" customWidth="1"/>
    <col min="162" max="162" width="24.83203125" style="4" bestFit="1" customWidth="1"/>
    <col min="163" max="163" width="18.6640625" style="4" bestFit="1" customWidth="1"/>
    <col min="164" max="164" width="37.1640625" style="4" customWidth="1"/>
    <col min="165" max="165" width="15.6640625" style="4" bestFit="1" customWidth="1"/>
    <col min="166" max="166" width="14.33203125" style="4" bestFit="1" customWidth="1"/>
    <col min="167" max="167" width="23.6640625" style="4" bestFit="1" customWidth="1"/>
    <col min="168" max="168" width="19.1640625" style="4" bestFit="1" customWidth="1"/>
    <col min="169" max="169" width="10.1640625" style="4" bestFit="1" customWidth="1"/>
    <col min="170" max="170" width="24.5" style="4" bestFit="1" customWidth="1"/>
    <col min="171" max="171" width="10.1640625" style="4" bestFit="1" customWidth="1"/>
    <col min="172" max="172" width="15.1640625" style="4" bestFit="1" customWidth="1"/>
    <col min="173" max="173" width="10.1640625" style="4" bestFit="1" customWidth="1"/>
    <col min="174" max="174" width="27" style="4" bestFit="1" customWidth="1"/>
    <col min="175" max="175" width="14.33203125" style="4" bestFit="1" customWidth="1"/>
    <col min="176" max="176" width="10.1640625" style="4" bestFit="1" customWidth="1"/>
    <col min="177" max="178" width="21" style="4" bestFit="1" customWidth="1"/>
    <col min="179" max="179" width="14.33203125" style="4" bestFit="1" customWidth="1"/>
    <col min="180" max="180" width="16.5" style="4" bestFit="1" customWidth="1"/>
    <col min="181" max="181" width="18.5" style="4" bestFit="1" customWidth="1"/>
    <col min="182" max="182" width="10.1640625" style="4" bestFit="1" customWidth="1"/>
    <col min="183" max="183" width="16.5" style="4" bestFit="1" customWidth="1"/>
    <col min="184" max="184" width="12.33203125" style="4" bestFit="1" customWidth="1"/>
    <col min="185" max="186" width="10.1640625" style="4" bestFit="1" customWidth="1"/>
    <col min="187" max="187" width="14.33203125" style="4" bestFit="1" customWidth="1"/>
    <col min="188" max="188" width="10.1640625" style="4" bestFit="1" customWidth="1"/>
    <col min="189" max="189" width="20.6640625" style="4" bestFit="1" customWidth="1"/>
    <col min="190" max="190" width="10.1640625" style="4" bestFit="1" customWidth="1"/>
    <col min="191" max="191" width="35.6640625" style="4" bestFit="1" customWidth="1"/>
    <col min="192" max="192" width="20.6640625" style="4" bestFit="1" customWidth="1"/>
    <col min="193" max="194" width="10.1640625" style="4" bestFit="1" customWidth="1"/>
    <col min="195" max="195" width="21.6640625" style="4" bestFit="1" customWidth="1"/>
    <col min="196" max="196" width="32.5" style="4" bestFit="1" customWidth="1"/>
    <col min="197" max="197" width="25.1640625" style="4" bestFit="1" customWidth="1"/>
    <col min="198" max="198" width="31.6640625" style="4" bestFit="1" customWidth="1"/>
    <col min="199" max="199" width="20.6640625" style="4" bestFit="1" customWidth="1"/>
    <col min="200" max="200" width="32.6640625" style="4" bestFit="1" customWidth="1"/>
    <col min="201" max="201" width="12.1640625" style="4" bestFit="1" customWidth="1"/>
    <col min="202" max="204" width="13.6640625" style="4" bestFit="1" customWidth="1"/>
    <col min="205" max="205" width="22.6640625" style="4" customWidth="1"/>
    <col min="206" max="206" width="29.1640625" style="4" customWidth="1"/>
    <col min="207" max="16384" width="8.83203125" style="4"/>
  </cols>
  <sheetData>
    <row r="1" spans="1:206">
      <c r="A1" s="1" t="s">
        <v>244</v>
      </c>
      <c r="B1" s="1" t="s">
        <v>11</v>
      </c>
      <c r="C1" s="1" t="s">
        <v>75</v>
      </c>
      <c r="D1" s="1" t="s">
        <v>76</v>
      </c>
      <c r="E1" s="1" t="s">
        <v>77</v>
      </c>
      <c r="F1" s="1" t="s">
        <v>12</v>
      </c>
      <c r="G1" s="1" t="s">
        <v>78</v>
      </c>
      <c r="H1" s="1" t="s">
        <v>79</v>
      </c>
      <c r="I1" s="1" t="s">
        <v>80</v>
      </c>
      <c r="J1" s="1" t="s">
        <v>13</v>
      </c>
      <c r="K1" s="1" t="s">
        <v>81</v>
      </c>
      <c r="L1" s="1" t="s">
        <v>82</v>
      </c>
      <c r="M1" s="1" t="s">
        <v>83</v>
      </c>
      <c r="N1" s="1" t="s">
        <v>14</v>
      </c>
      <c r="O1" s="1" t="s">
        <v>84</v>
      </c>
      <c r="P1" s="1" t="s">
        <v>85</v>
      </c>
      <c r="Q1" s="1" t="s">
        <v>86</v>
      </c>
      <c r="R1" s="1" t="s">
        <v>53</v>
      </c>
      <c r="S1" s="1" t="s">
        <v>87</v>
      </c>
      <c r="T1" s="1" t="s">
        <v>88</v>
      </c>
      <c r="U1" s="1" t="s">
        <v>89</v>
      </c>
      <c r="V1" s="1" t="s">
        <v>2</v>
      </c>
      <c r="W1" s="1" t="s">
        <v>90</v>
      </c>
      <c r="X1" s="1" t="s">
        <v>91</v>
      </c>
      <c r="Y1" s="1" t="s">
        <v>92</v>
      </c>
      <c r="Z1" s="1" t="s">
        <v>3</v>
      </c>
      <c r="AA1" s="1" t="s">
        <v>93</v>
      </c>
      <c r="AB1" s="1" t="s">
        <v>94</v>
      </c>
      <c r="AC1" s="1" t="s">
        <v>95</v>
      </c>
      <c r="AD1" s="1" t="s">
        <v>4</v>
      </c>
      <c r="AE1" s="1" t="s">
        <v>96</v>
      </c>
      <c r="AF1" s="1" t="s">
        <v>97</v>
      </c>
      <c r="AG1" s="1" t="s">
        <v>98</v>
      </c>
      <c r="AH1" s="1" t="s">
        <v>5</v>
      </c>
      <c r="AI1" s="1" t="s">
        <v>99</v>
      </c>
      <c r="AJ1" s="1" t="s">
        <v>100</v>
      </c>
      <c r="AK1" s="1" t="s">
        <v>101</v>
      </c>
      <c r="AL1" s="1" t="s">
        <v>10</v>
      </c>
      <c r="AM1" s="1" t="s">
        <v>102</v>
      </c>
      <c r="AN1" s="1" t="s">
        <v>103</v>
      </c>
      <c r="AO1" s="1" t="s">
        <v>104</v>
      </c>
      <c r="AP1" s="1" t="s">
        <v>6</v>
      </c>
      <c r="AQ1" s="1" t="s">
        <v>105</v>
      </c>
      <c r="AR1" s="1" t="s">
        <v>106</v>
      </c>
      <c r="AS1" s="1" t="s">
        <v>107</v>
      </c>
      <c r="AT1" s="1" t="s">
        <v>7</v>
      </c>
      <c r="AU1" s="1" t="s">
        <v>108</v>
      </c>
      <c r="AV1" s="1" t="s">
        <v>109</v>
      </c>
      <c r="AW1" s="1" t="s">
        <v>110</v>
      </c>
      <c r="AX1" s="1" t="s">
        <v>8</v>
      </c>
      <c r="AY1" s="1" t="s">
        <v>111</v>
      </c>
      <c r="AZ1" s="1" t="s">
        <v>112</v>
      </c>
      <c r="BA1" s="1" t="s">
        <v>113</v>
      </c>
      <c r="BB1" s="1" t="s">
        <v>9</v>
      </c>
      <c r="BC1" s="1" t="s">
        <v>114</v>
      </c>
      <c r="BD1" s="1" t="s">
        <v>115</v>
      </c>
      <c r="BE1" s="1" t="s">
        <v>116</v>
      </c>
      <c r="BF1" s="1" t="s">
        <v>49</v>
      </c>
      <c r="BG1" s="1" t="s">
        <v>117</v>
      </c>
      <c r="BH1" s="1" t="s">
        <v>118</v>
      </c>
      <c r="BI1" s="1" t="s">
        <v>119</v>
      </c>
      <c r="BJ1" s="1" t="s">
        <v>54</v>
      </c>
      <c r="BK1" s="1" t="s">
        <v>120</v>
      </c>
      <c r="BL1" s="1" t="s">
        <v>121</v>
      </c>
      <c r="BM1" s="1" t="s">
        <v>122</v>
      </c>
      <c r="BN1" s="1" t="s">
        <v>55</v>
      </c>
      <c r="BO1" s="1" t="s">
        <v>123</v>
      </c>
      <c r="BP1" s="1" t="s">
        <v>124</v>
      </c>
      <c r="BQ1" s="1" t="s">
        <v>125</v>
      </c>
      <c r="BR1" s="1" t="s">
        <v>56</v>
      </c>
      <c r="BS1" s="1" t="s">
        <v>126</v>
      </c>
      <c r="BT1" s="1" t="s">
        <v>127</v>
      </c>
      <c r="BU1" s="1" t="s">
        <v>128</v>
      </c>
      <c r="BV1" s="1" t="s">
        <v>57</v>
      </c>
      <c r="BW1" s="1" t="s">
        <v>129</v>
      </c>
      <c r="BX1" s="1" t="s">
        <v>130</v>
      </c>
      <c r="BY1" s="1" t="s">
        <v>131</v>
      </c>
      <c r="BZ1" s="1" t="s">
        <v>58</v>
      </c>
      <c r="CA1" s="1" t="s">
        <v>132</v>
      </c>
      <c r="CB1" s="1" t="s">
        <v>133</v>
      </c>
      <c r="CC1" s="1" t="s">
        <v>134</v>
      </c>
      <c r="CD1" s="1" t="s">
        <v>59</v>
      </c>
      <c r="CE1" s="1" t="s">
        <v>135</v>
      </c>
      <c r="CF1" s="1" t="s">
        <v>136</v>
      </c>
      <c r="CG1" s="1" t="s">
        <v>137</v>
      </c>
      <c r="CH1" s="1" t="s">
        <v>60</v>
      </c>
      <c r="CI1" s="1" t="s">
        <v>138</v>
      </c>
      <c r="CJ1" s="1" t="s">
        <v>139</v>
      </c>
      <c r="CK1" s="1" t="s">
        <v>140</v>
      </c>
      <c r="CL1" s="1" t="s">
        <v>61</v>
      </c>
      <c r="CM1" s="1" t="s">
        <v>141</v>
      </c>
      <c r="CN1" s="1" t="s">
        <v>142</v>
      </c>
      <c r="CO1" s="1" t="s">
        <v>143</v>
      </c>
      <c r="CP1" s="1" t="s">
        <v>62</v>
      </c>
      <c r="CQ1" s="1" t="s">
        <v>144</v>
      </c>
      <c r="CR1" s="1" t="s">
        <v>145</v>
      </c>
      <c r="CS1" s="1" t="s">
        <v>146</v>
      </c>
      <c r="CT1" s="1" t="s">
        <v>63</v>
      </c>
      <c r="CU1" s="1" t="s">
        <v>147</v>
      </c>
      <c r="CV1" s="1" t="s">
        <v>148</v>
      </c>
      <c r="CW1" s="1" t="s">
        <v>149</v>
      </c>
      <c r="CX1" s="1" t="s">
        <v>64</v>
      </c>
      <c r="CY1" s="1" t="s">
        <v>150</v>
      </c>
      <c r="CZ1" s="1" t="s">
        <v>151</v>
      </c>
      <c r="DA1" s="1" t="s">
        <v>152</v>
      </c>
      <c r="DB1" s="1" t="s">
        <v>65</v>
      </c>
      <c r="DC1" s="1" t="s">
        <v>153</v>
      </c>
      <c r="DD1" s="1" t="s">
        <v>154</v>
      </c>
      <c r="DE1" s="1" t="s">
        <v>155</v>
      </c>
      <c r="DF1" s="1" t="s">
        <v>66</v>
      </c>
      <c r="DG1" s="1" t="s">
        <v>156</v>
      </c>
      <c r="DH1" s="1" t="s">
        <v>157</v>
      </c>
      <c r="DI1" s="1" t="s">
        <v>158</v>
      </c>
      <c r="DJ1" s="1" t="s">
        <v>67</v>
      </c>
      <c r="DK1" s="1" t="s">
        <v>159</v>
      </c>
      <c r="DL1" s="1" t="s">
        <v>160</v>
      </c>
      <c r="DM1" s="1" t="s">
        <v>161</v>
      </c>
      <c r="DN1" s="1" t="s">
        <v>68</v>
      </c>
      <c r="DO1" s="1" t="s">
        <v>162</v>
      </c>
      <c r="DP1" s="1" t="s">
        <v>163</v>
      </c>
      <c r="DQ1" s="1" t="s">
        <v>164</v>
      </c>
      <c r="DR1" s="1" t="s">
        <v>69</v>
      </c>
      <c r="DS1" s="1" t="s">
        <v>165</v>
      </c>
      <c r="DT1" s="1" t="s">
        <v>166</v>
      </c>
      <c r="DU1" s="1" t="s">
        <v>167</v>
      </c>
      <c r="DV1" s="1" t="s">
        <v>70</v>
      </c>
      <c r="DW1" s="1" t="s">
        <v>168</v>
      </c>
      <c r="DX1" s="1" t="s">
        <v>169</v>
      </c>
      <c r="DY1" s="1" t="s">
        <v>170</v>
      </c>
      <c r="DZ1" s="1" t="s">
        <v>71</v>
      </c>
      <c r="EA1" s="1" t="s">
        <v>171</v>
      </c>
      <c r="EB1" s="1" t="s">
        <v>172</v>
      </c>
      <c r="EC1" s="1" t="s">
        <v>173</v>
      </c>
      <c r="ED1" s="1" t="s">
        <v>72</v>
      </c>
      <c r="EE1" s="1" t="s">
        <v>174</v>
      </c>
      <c r="EF1" s="1" t="s">
        <v>175</v>
      </c>
      <c r="EG1" s="1" t="s">
        <v>176</v>
      </c>
      <c r="EH1" s="1" t="s">
        <v>73</v>
      </c>
      <c r="EI1" s="1" t="s">
        <v>177</v>
      </c>
      <c r="EJ1" s="1" t="s">
        <v>178</v>
      </c>
      <c r="EK1" s="1" t="s">
        <v>179</v>
      </c>
      <c r="EL1" s="1" t="s">
        <v>74</v>
      </c>
      <c r="EM1" s="1" t="s">
        <v>180</v>
      </c>
      <c r="EN1" s="1" t="s">
        <v>181</v>
      </c>
      <c r="EO1" s="1" t="s">
        <v>182</v>
      </c>
      <c r="EP1" s="1" t="s">
        <v>183</v>
      </c>
      <c r="EQ1" s="1" t="s">
        <v>184</v>
      </c>
      <c r="ER1" s="1" t="s">
        <v>185</v>
      </c>
      <c r="ES1" s="1" t="s">
        <v>186</v>
      </c>
      <c r="ET1" s="1" t="s">
        <v>187</v>
      </c>
      <c r="EU1" s="1" t="s">
        <v>188</v>
      </c>
      <c r="EV1" s="1" t="s">
        <v>189</v>
      </c>
      <c r="EW1" s="1" t="s">
        <v>190</v>
      </c>
      <c r="EX1" s="1" t="s">
        <v>191</v>
      </c>
      <c r="EY1" s="1" t="s">
        <v>192</v>
      </c>
      <c r="EZ1" s="1" t="s">
        <v>193</v>
      </c>
      <c r="FA1" s="1" t="s">
        <v>194</v>
      </c>
      <c r="FB1" s="1" t="s">
        <v>195</v>
      </c>
      <c r="FC1" s="1" t="s">
        <v>196</v>
      </c>
      <c r="FD1" s="1" t="s">
        <v>197</v>
      </c>
      <c r="FE1" s="1" t="s">
        <v>198</v>
      </c>
      <c r="FF1" s="39" t="s">
        <v>199</v>
      </c>
      <c r="FG1" s="39" t="s">
        <v>200</v>
      </c>
      <c r="FH1" s="39" t="s">
        <v>201</v>
      </c>
      <c r="FI1" s="1" t="s">
        <v>202</v>
      </c>
      <c r="FJ1" s="1" t="s">
        <v>203</v>
      </c>
      <c r="FK1" s="1" t="s">
        <v>204</v>
      </c>
      <c r="FL1" s="1" t="s">
        <v>205</v>
      </c>
      <c r="FM1" s="1" t="s">
        <v>206</v>
      </c>
      <c r="FN1" s="1" t="s">
        <v>207</v>
      </c>
      <c r="FO1" s="1" t="s">
        <v>208</v>
      </c>
      <c r="FP1" s="1" t="s">
        <v>209</v>
      </c>
      <c r="FQ1" s="1" t="s">
        <v>210</v>
      </c>
      <c r="FR1" s="1" t="s">
        <v>211</v>
      </c>
      <c r="FS1" s="1" t="s">
        <v>212</v>
      </c>
      <c r="FT1" s="1" t="s">
        <v>213</v>
      </c>
      <c r="FU1" s="1" t="s">
        <v>214</v>
      </c>
      <c r="FV1" s="1" t="s">
        <v>215</v>
      </c>
      <c r="FW1" s="1" t="s">
        <v>216</v>
      </c>
      <c r="FX1" s="1" t="s">
        <v>217</v>
      </c>
      <c r="FY1" s="1" t="s">
        <v>218</v>
      </c>
      <c r="FZ1" s="1" t="s">
        <v>219</v>
      </c>
      <c r="GA1" s="1" t="s">
        <v>220</v>
      </c>
      <c r="GB1" s="1" t="s">
        <v>221</v>
      </c>
      <c r="GC1" s="1" t="s">
        <v>222</v>
      </c>
      <c r="GD1" s="1" t="s">
        <v>223</v>
      </c>
      <c r="GE1" s="1" t="s">
        <v>224</v>
      </c>
      <c r="GF1" s="1" t="s">
        <v>225</v>
      </c>
      <c r="GG1" s="1" t="s">
        <v>226</v>
      </c>
      <c r="GH1" s="1" t="s">
        <v>227</v>
      </c>
      <c r="GI1" s="1" t="s">
        <v>228</v>
      </c>
      <c r="GJ1" s="1" t="s">
        <v>229</v>
      </c>
      <c r="GK1" s="1" t="s">
        <v>230</v>
      </c>
      <c r="GL1" s="1" t="s">
        <v>231</v>
      </c>
      <c r="GM1" s="1" t="s">
        <v>232</v>
      </c>
      <c r="GN1" s="1" t="s">
        <v>233</v>
      </c>
      <c r="GO1" s="1" t="s">
        <v>234</v>
      </c>
      <c r="GP1" s="1" t="s">
        <v>235</v>
      </c>
      <c r="GQ1" s="1" t="s">
        <v>236</v>
      </c>
      <c r="GR1" s="1" t="s">
        <v>237</v>
      </c>
      <c r="GS1" s="1" t="s">
        <v>238</v>
      </c>
      <c r="GT1" s="1" t="s">
        <v>239</v>
      </c>
      <c r="GU1" s="1" t="s">
        <v>240</v>
      </c>
      <c r="GV1" s="1" t="s">
        <v>241</v>
      </c>
      <c r="GW1" s="39" t="s">
        <v>242</v>
      </c>
      <c r="GX1" s="39" t="s">
        <v>243</v>
      </c>
    </row>
    <row r="2" spans="1:206">
      <c r="A2" s="1"/>
      <c r="B2" s="1">
        <f>生活行為課題分析シート!$D$5</f>
        <v>0</v>
      </c>
      <c r="C2" s="1">
        <f>生活行為課題分析シート!$E$5</f>
        <v>0</v>
      </c>
      <c r="D2" s="1">
        <f>生活行為課題分析シート!$F$5</f>
        <v>0</v>
      </c>
      <c r="E2" s="1">
        <f>生活行為課題分析シート!$G$5</f>
        <v>0</v>
      </c>
      <c r="F2" s="1">
        <f>生活行為課題分析シート!$D$6</f>
        <v>0</v>
      </c>
      <c r="G2" s="1">
        <f>生活行為課題分析シート!$E$6</f>
        <v>0</v>
      </c>
      <c r="H2" s="1">
        <f>生活行為課題分析シート!$F$6</f>
        <v>0</v>
      </c>
      <c r="I2" s="1">
        <f>生活行為課題分析シート!$G$6</f>
        <v>0</v>
      </c>
      <c r="J2" s="1">
        <f>生活行為課題分析シート!$D$7</f>
        <v>0</v>
      </c>
      <c r="K2" s="1">
        <f>生活行為課題分析シート!$E$7</f>
        <v>0</v>
      </c>
      <c r="L2" s="1">
        <f>生活行為課題分析シート!$F$7</f>
        <v>0</v>
      </c>
      <c r="M2" s="1">
        <f>生活行為課題分析シート!$G$7</f>
        <v>0</v>
      </c>
      <c r="N2" s="1">
        <f>生活行為課題分析シート!$D$8</f>
        <v>0</v>
      </c>
      <c r="O2" s="1">
        <f>生活行為課題分析シート!$F$8</f>
        <v>0</v>
      </c>
      <c r="P2" s="7" t="s">
        <v>277</v>
      </c>
      <c r="Q2" s="1">
        <f>生活行為課題分析シート!$G$8</f>
        <v>0</v>
      </c>
      <c r="R2" s="1">
        <f>生活行為課題分析シート!$D$9</f>
        <v>0</v>
      </c>
      <c r="S2" s="1">
        <f>生活行為課題分析シート!$E$9</f>
        <v>0</v>
      </c>
      <c r="T2" s="1">
        <f>生活行為課題分析シート!$F$9</f>
        <v>0</v>
      </c>
      <c r="U2" s="1">
        <f>生活行為課題分析シート!$G$9</f>
        <v>0</v>
      </c>
      <c r="V2" s="1">
        <f>生活行為課題分析シート!$D$10</f>
        <v>0</v>
      </c>
      <c r="W2" s="1">
        <f>生活行為課題分析シート!$E$10</f>
        <v>0</v>
      </c>
      <c r="X2" s="1">
        <f>生活行為課題分析シート!$F$10</f>
        <v>0</v>
      </c>
      <c r="Y2" s="1">
        <f>生活行為課題分析シート!$G$10</f>
        <v>0</v>
      </c>
      <c r="Z2" s="1">
        <f>生活行為課題分析シート!$D$11</f>
        <v>0</v>
      </c>
      <c r="AA2" s="1">
        <f>生活行為課題分析シート!$E$11</f>
        <v>0</v>
      </c>
      <c r="AB2" s="1">
        <f>生活行為課題分析シート!$F$11</f>
        <v>0</v>
      </c>
      <c r="AC2" s="1">
        <f>生活行為課題分析シート!$G$11</f>
        <v>0</v>
      </c>
      <c r="AD2" s="1">
        <f>生活行為課題分析シート!$D$12</f>
        <v>0</v>
      </c>
      <c r="AE2" s="1">
        <f>生活行為課題分析シート!$E$12</f>
        <v>0</v>
      </c>
      <c r="AF2" s="1">
        <f>生活行為課題分析シート!$F$12</f>
        <v>0</v>
      </c>
      <c r="AG2" s="1">
        <f>生活行為課題分析シート!$G$12</f>
        <v>0</v>
      </c>
      <c r="AH2" s="1">
        <f>生活行為課題分析シート!$D$13</f>
        <v>0</v>
      </c>
      <c r="AI2" s="1">
        <f>生活行為課題分析シート!$E$13</f>
        <v>0</v>
      </c>
      <c r="AJ2" s="1">
        <f>生活行為課題分析シート!$F$13</f>
        <v>0</v>
      </c>
      <c r="AK2" s="1">
        <f>生活行為課題分析シート!$G$13</f>
        <v>0</v>
      </c>
      <c r="AL2" s="1">
        <f>生活行為課題分析シート!$D$14</f>
        <v>0</v>
      </c>
      <c r="AM2" s="1">
        <f>生活行為課題分析シート!$E$14</f>
        <v>0</v>
      </c>
      <c r="AN2" s="1">
        <f>生活行為課題分析シート!$F$14</f>
        <v>0</v>
      </c>
      <c r="AO2" s="1">
        <f>生活行為課題分析シート!$G$14</f>
        <v>0</v>
      </c>
      <c r="AP2" s="1">
        <f>生活行為課題分析シート!$D$15</f>
        <v>0</v>
      </c>
      <c r="AQ2" s="1">
        <f>生活行為課題分析シート!$E$15</f>
        <v>0</v>
      </c>
      <c r="AR2" s="1">
        <f>生活行為課題分析シート!$F$15</f>
        <v>0</v>
      </c>
      <c r="AS2" s="1">
        <f>生活行為課題分析シート!$G$15</f>
        <v>0</v>
      </c>
      <c r="AT2" s="1">
        <f>生活行為課題分析シート!$D$16</f>
        <v>0</v>
      </c>
      <c r="AU2" s="1">
        <f>生活行為課題分析シート!$E$16</f>
        <v>0</v>
      </c>
      <c r="AV2" s="1">
        <f>生活行為課題分析シート!$F$16</f>
        <v>0</v>
      </c>
      <c r="AW2" s="1">
        <f>生活行為課題分析シート!$G$16</f>
        <v>0</v>
      </c>
      <c r="AX2" s="1">
        <f>生活行為課題分析シート!$D$17</f>
        <v>0</v>
      </c>
      <c r="AY2" s="1">
        <f>生活行為課題分析シート!$E$17</f>
        <v>0</v>
      </c>
      <c r="AZ2" s="1">
        <f>生活行為課題分析シート!$F$17</f>
        <v>0</v>
      </c>
      <c r="BA2" s="1">
        <f>生活行為課題分析シート!$G$17</f>
        <v>0</v>
      </c>
      <c r="BB2" s="1">
        <f>生活行為課題分析シート!$D$18</f>
        <v>0</v>
      </c>
      <c r="BC2" s="1">
        <f>生活行為課題分析シート!$E$18</f>
        <v>0</v>
      </c>
      <c r="BD2" s="1">
        <f>生活行為課題分析シート!$F$18</f>
        <v>0</v>
      </c>
      <c r="BE2" s="1">
        <f>生活行為課題分析シート!$G$18</f>
        <v>0</v>
      </c>
      <c r="BF2" s="1">
        <f>生活行為課題分析シート!$D$19</f>
        <v>0</v>
      </c>
      <c r="BG2" s="1">
        <f>生活行為課題分析シート!$E$19</f>
        <v>0</v>
      </c>
      <c r="BH2" s="1">
        <f>生活行為課題分析シート!$F$19</f>
        <v>0</v>
      </c>
      <c r="BI2" s="1">
        <f>生活行為課題分析シート!$G$19</f>
        <v>0</v>
      </c>
      <c r="BJ2" s="1">
        <f>生活行為課題分析シート!$D$20</f>
        <v>0</v>
      </c>
      <c r="BK2" s="1">
        <f>生活行為課題分析シート!$E$20</f>
        <v>0</v>
      </c>
      <c r="BL2" s="1">
        <f>生活行為課題分析シート!$F$20</f>
        <v>0</v>
      </c>
      <c r="BM2" s="1">
        <f>生活行為課題分析シート!$G$20</f>
        <v>0</v>
      </c>
      <c r="BN2" s="1">
        <f>生活行為課題分析シート!$D$21</f>
        <v>0</v>
      </c>
      <c r="BO2" s="1">
        <f>生活行為課題分析シート!$E$21</f>
        <v>0</v>
      </c>
      <c r="BP2" s="1">
        <f>生活行為課題分析シート!$F$21</f>
        <v>0</v>
      </c>
      <c r="BQ2" s="1">
        <f>生活行為課題分析シート!$G$21</f>
        <v>0</v>
      </c>
      <c r="BR2" s="1">
        <f>生活行為課題分析シート!$D$22</f>
        <v>0</v>
      </c>
      <c r="BS2" s="1">
        <f>生活行為課題分析シート!$E$22</f>
        <v>0</v>
      </c>
      <c r="BT2" s="1">
        <f>生活行為課題分析シート!$F$22</f>
        <v>0</v>
      </c>
      <c r="BU2" s="1">
        <f>生活行為課題分析シート!$G$22</f>
        <v>0</v>
      </c>
      <c r="BV2" s="1">
        <f>生活行為課題分析シート!$D$23</f>
        <v>0</v>
      </c>
      <c r="BW2" s="1">
        <f>生活行為課題分析シート!$E$23</f>
        <v>0</v>
      </c>
      <c r="BX2" s="1">
        <f>生活行為課題分析シート!$F$23</f>
        <v>0</v>
      </c>
      <c r="BY2" s="1">
        <f>生活行為課題分析シート!$G$23</f>
        <v>0</v>
      </c>
      <c r="BZ2" s="1">
        <f>生活行為課題分析シート!$D$24</f>
        <v>0</v>
      </c>
      <c r="CA2" s="1">
        <f>生活行為課題分析シート!$E$24</f>
        <v>0</v>
      </c>
      <c r="CB2" s="1">
        <f>生活行為課題分析シート!$F$24</f>
        <v>0</v>
      </c>
      <c r="CC2" s="1">
        <f>生活行為課題分析シート!$G$24</f>
        <v>0</v>
      </c>
      <c r="CD2" s="1">
        <f>生活行為課題分析シート!$D$25</f>
        <v>0</v>
      </c>
      <c r="CE2" s="1">
        <f>生活行為課題分析シート!$E$25</f>
        <v>0</v>
      </c>
      <c r="CF2" s="1">
        <f>生活行為課題分析シート!$F$25</f>
        <v>0</v>
      </c>
      <c r="CG2" s="1">
        <f>生活行為課題分析シート!$G$25</f>
        <v>0</v>
      </c>
      <c r="CH2" s="1">
        <f>生活行為課題分析シート!$D$26</f>
        <v>0</v>
      </c>
      <c r="CI2" s="1">
        <f>生活行為課題分析シート!$E$26</f>
        <v>0</v>
      </c>
      <c r="CJ2" s="1">
        <f>生活行為課題分析シート!$F$26</f>
        <v>0</v>
      </c>
      <c r="CK2" s="1">
        <f>生活行為課題分析シート!$G$26</f>
        <v>0</v>
      </c>
      <c r="CL2" s="1">
        <f>生活行為課題分析シート!$D$27</f>
        <v>0</v>
      </c>
      <c r="CM2" s="1">
        <f>生活行為課題分析シート!$E$27</f>
        <v>0</v>
      </c>
      <c r="CN2" s="1">
        <f>生活行為課題分析シート!$F$27</f>
        <v>0</v>
      </c>
      <c r="CO2" s="1">
        <f>生活行為課題分析シート!$G$27</f>
        <v>0</v>
      </c>
      <c r="CP2" s="1">
        <f>生活行為課題分析シート!$D$28</f>
        <v>0</v>
      </c>
      <c r="CQ2" s="1">
        <f>生活行為課題分析シート!$E$28</f>
        <v>0</v>
      </c>
      <c r="CR2" s="1">
        <f>生活行為課題分析シート!$F$28</f>
        <v>0</v>
      </c>
      <c r="CS2" s="1">
        <f>生活行為課題分析シート!$G$28</f>
        <v>0</v>
      </c>
      <c r="CT2" s="1">
        <f>生活行為課題分析シート!$D$29</f>
        <v>0</v>
      </c>
      <c r="CU2" s="1">
        <f>生活行為課題分析シート!$E$29</f>
        <v>0</v>
      </c>
      <c r="CV2" s="1">
        <f>生活行為課題分析シート!$F$29</f>
        <v>0</v>
      </c>
      <c r="CW2" s="1">
        <f>生活行為課題分析シート!$G$29</f>
        <v>0</v>
      </c>
      <c r="CX2" s="1">
        <f>生活行為課題分析シート!$D$30</f>
        <v>0</v>
      </c>
      <c r="CY2" s="1">
        <f>生活行為課題分析シート!$E$30</f>
        <v>0</v>
      </c>
      <c r="CZ2" s="1">
        <f>生活行為課題分析シート!$F$30</f>
        <v>0</v>
      </c>
      <c r="DA2" s="1">
        <f>生活行為課題分析シート!$G$30</f>
        <v>0</v>
      </c>
      <c r="DB2" s="1">
        <f>生活行為課題分析シート!$D$31</f>
        <v>0</v>
      </c>
      <c r="DC2" s="1">
        <f>生活行為課題分析シート!$E$31</f>
        <v>0</v>
      </c>
      <c r="DD2" s="1">
        <f>生活行為課題分析シート!$F$31</f>
        <v>0</v>
      </c>
      <c r="DE2" s="1">
        <f>生活行為課題分析シート!$G$31</f>
        <v>0</v>
      </c>
      <c r="DF2" s="1">
        <f>生活行為課題分析シート!$D$32</f>
        <v>0</v>
      </c>
      <c r="DG2" s="1">
        <f>生活行為課題分析シート!$E$32</f>
        <v>0</v>
      </c>
      <c r="DH2" s="1">
        <f>生活行為課題分析シート!$F$32</f>
        <v>0</v>
      </c>
      <c r="DI2" s="1">
        <f>生活行為課題分析シート!$G$32</f>
        <v>0</v>
      </c>
      <c r="DJ2" s="1">
        <f>生活行為課題分析シート!$D$33</f>
        <v>0</v>
      </c>
      <c r="DK2" s="1">
        <f>生活行為課題分析シート!$E$33</f>
        <v>0</v>
      </c>
      <c r="DL2" s="1">
        <f>生活行為課題分析シート!$F$33</f>
        <v>0</v>
      </c>
      <c r="DM2" s="1">
        <f>生活行為課題分析シート!$G$33</f>
        <v>0</v>
      </c>
      <c r="DN2" s="1">
        <f>生活行為課題分析シート!$D$34</f>
        <v>0</v>
      </c>
      <c r="DO2" s="1">
        <f>生活行為課題分析シート!$E$34</f>
        <v>0</v>
      </c>
      <c r="DP2" s="1">
        <f>生活行為課題分析シート!$F$34</f>
        <v>0</v>
      </c>
      <c r="DQ2" s="1">
        <f>生活行為課題分析シート!$G$34</f>
        <v>0</v>
      </c>
      <c r="DR2" s="1">
        <f>生活行為課題分析シート!$D$35</f>
        <v>0</v>
      </c>
      <c r="DS2" s="1">
        <f>生活行為課題分析シート!$E$35</f>
        <v>0</v>
      </c>
      <c r="DT2" s="1">
        <f>生活行為課題分析シート!$F$35</f>
        <v>0</v>
      </c>
      <c r="DU2" s="1">
        <f>生活行為課題分析シート!$G$35</f>
        <v>0</v>
      </c>
      <c r="DV2" s="1">
        <f>生活行為課題分析シート!$D$36</f>
        <v>0</v>
      </c>
      <c r="DW2" s="1">
        <f>生活行為課題分析シート!$E$36</f>
        <v>0</v>
      </c>
      <c r="DX2" s="1">
        <f>生活行為課題分析シート!$F$36</f>
        <v>0</v>
      </c>
      <c r="DY2" s="1">
        <f>生活行為課題分析シート!$G$36</f>
        <v>0</v>
      </c>
      <c r="DZ2" s="1">
        <f>生活行為課題分析シート!$D$37</f>
        <v>0</v>
      </c>
      <c r="EA2" s="1">
        <f>生活行為課題分析シート!$E$37</f>
        <v>0</v>
      </c>
      <c r="EB2" s="1">
        <f>生活行為課題分析シート!$F$37</f>
        <v>0</v>
      </c>
      <c r="EC2" s="1">
        <f>生活行為課題分析シート!$G$37</f>
        <v>0</v>
      </c>
      <c r="ED2" s="1">
        <f>生活行為課題分析シート!$D$38</f>
        <v>0</v>
      </c>
      <c r="EE2" s="1">
        <f>生活行為課題分析シート!$E$38</f>
        <v>0</v>
      </c>
      <c r="EF2" s="1">
        <f>生活行為課題分析シート!$F$38</f>
        <v>0</v>
      </c>
      <c r="EG2" s="1">
        <f>生活行為課題分析シート!$G$38</f>
        <v>0</v>
      </c>
      <c r="EH2" s="1">
        <f>生活行為課題分析シート!$D$39</f>
        <v>0</v>
      </c>
      <c r="EI2" s="1">
        <f>生活行為課題分析シート!$E$39</f>
        <v>0</v>
      </c>
      <c r="EJ2" s="1">
        <f>生活行為課題分析シート!$F$39</f>
        <v>0</v>
      </c>
      <c r="EK2" s="1">
        <f>生活行為課題分析シート!$G$39</f>
        <v>0</v>
      </c>
      <c r="EL2" s="1">
        <f>生活行為課題分析シート!$D$40</f>
        <v>0</v>
      </c>
      <c r="EM2" s="1">
        <f>生活行為課題分析シート!$E$40</f>
        <v>0</v>
      </c>
      <c r="EN2" s="1">
        <f>生活行為課題分析シート!$F$40</f>
        <v>0</v>
      </c>
      <c r="EO2" s="1">
        <f>生活行為課題分析シート!$G$40</f>
        <v>0</v>
      </c>
      <c r="EP2" s="1">
        <f>生活行為課題分析シート!D41</f>
        <v>0</v>
      </c>
      <c r="EQ2" s="1">
        <f>生活行為課題分析シート!E41</f>
        <v>0</v>
      </c>
      <c r="ER2" s="1">
        <f>生活行為課題分析シート!F41</f>
        <v>0</v>
      </c>
      <c r="ES2" s="1">
        <f>生活行為課題分析シート!G41</f>
        <v>0</v>
      </c>
      <c r="ET2" s="1">
        <f>生活行為課題分析シート!D42</f>
        <v>0</v>
      </c>
      <c r="EU2" s="1">
        <f>生活行為課題分析シート!E42</f>
        <v>0</v>
      </c>
      <c r="EV2" s="1">
        <f>生活行為課題分析シート!F42</f>
        <v>0</v>
      </c>
      <c r="EW2" s="1">
        <f>生活行為課題分析シート!G42</f>
        <v>0</v>
      </c>
      <c r="EX2" s="1">
        <f>生活行為課題分析シート!D43</f>
        <v>0</v>
      </c>
      <c r="EY2" s="1">
        <f>生活行為課題分析シート!E43</f>
        <v>0</v>
      </c>
      <c r="EZ2" s="1">
        <f>生活行為課題分析シート!F43</f>
        <v>0</v>
      </c>
      <c r="FA2" s="1">
        <f>生活行為課題分析シート!G43</f>
        <v>0</v>
      </c>
      <c r="FB2" s="1">
        <f>生活行為課題分析シート!D44</f>
        <v>0</v>
      </c>
      <c r="FC2" s="1">
        <f>生活行為課題分析シート!E44</f>
        <v>0</v>
      </c>
      <c r="FD2" s="1">
        <f>生活行為課題分析シート!F44</f>
        <v>0</v>
      </c>
      <c r="FE2" s="1">
        <f>生活行為課題分析シート!G44</f>
        <v>0</v>
      </c>
      <c r="FF2" s="39">
        <f>生活行為課題分析シート!$I$5</f>
        <v>0</v>
      </c>
      <c r="FG2" s="39">
        <f>生活行為課題分析シート!$I$22</f>
        <v>0</v>
      </c>
      <c r="FH2" s="39">
        <f>生活行為課題分析シート!$I$34</f>
        <v>0</v>
      </c>
      <c r="FI2" s="1">
        <f>生活行為課題分析シート!K5</f>
        <v>0</v>
      </c>
      <c r="FJ2" s="1">
        <f>生活行為課題分析シート!K6</f>
        <v>0</v>
      </c>
      <c r="FK2" s="1">
        <f>生活行為課題分析シート!K7</f>
        <v>0</v>
      </c>
      <c r="FL2" s="1">
        <f>生活行為課題分析シート!K8</f>
        <v>0</v>
      </c>
      <c r="FM2" s="1">
        <f>生活行為課題分析シート!K9</f>
        <v>0</v>
      </c>
      <c r="FN2" s="1">
        <f>生活行為課題分析シート!K10</f>
        <v>0</v>
      </c>
      <c r="FO2" s="1">
        <f>生活行為課題分析シート!K11</f>
        <v>0</v>
      </c>
      <c r="FP2" s="1">
        <f>生活行為課題分析シート!K12</f>
        <v>0</v>
      </c>
      <c r="FQ2" s="1">
        <f>生活行為課題分析シート!K13</f>
        <v>0</v>
      </c>
      <c r="FR2" s="1">
        <f>生活行為課題分析シート!K14</f>
        <v>0</v>
      </c>
      <c r="FS2" s="1">
        <f>生活行為課題分析シート!K15</f>
        <v>0</v>
      </c>
      <c r="FT2" s="1">
        <f>生活行為課題分析シート!K16</f>
        <v>0</v>
      </c>
      <c r="FU2" s="1">
        <f>生活行為課題分析シート!K17</f>
        <v>0</v>
      </c>
      <c r="FV2" s="1">
        <f>生活行為課題分析シート!K18</f>
        <v>0</v>
      </c>
      <c r="FW2" s="1">
        <f>生活行為課題分析シート!K19</f>
        <v>0</v>
      </c>
      <c r="FX2" s="1">
        <f>生活行為課題分析シート!K20</f>
        <v>0</v>
      </c>
      <c r="FY2" s="1">
        <f>生活行為課題分析シート!K21</f>
        <v>0</v>
      </c>
      <c r="FZ2" s="1">
        <f>生活行為課題分析シート!K22</f>
        <v>0</v>
      </c>
      <c r="GA2" s="1">
        <f>生活行為課題分析シート!K23</f>
        <v>0</v>
      </c>
      <c r="GB2" s="1">
        <f>生活行為課題分析シート!K24</f>
        <v>0</v>
      </c>
      <c r="GC2" s="1">
        <f>生活行為課題分析シート!K25</f>
        <v>0</v>
      </c>
      <c r="GD2" s="1">
        <f>生活行為課題分析シート!K26</f>
        <v>0</v>
      </c>
      <c r="GE2" s="1">
        <f>生活行為課題分析シート!K27</f>
        <v>0</v>
      </c>
      <c r="GF2" s="1">
        <f>生活行為課題分析シート!K28</f>
        <v>0</v>
      </c>
      <c r="GG2" s="1">
        <f>生活行為課題分析シート!K29</f>
        <v>0</v>
      </c>
      <c r="GH2" s="1">
        <f>生活行為課題分析シート!K30</f>
        <v>0</v>
      </c>
      <c r="GI2" s="1">
        <f>生活行為課題分析シート!K31</f>
        <v>0</v>
      </c>
      <c r="GJ2" s="1">
        <f>生活行為課題分析シート!K32</f>
        <v>0</v>
      </c>
      <c r="GK2" s="1">
        <f>生活行為課題分析シート!K33</f>
        <v>0</v>
      </c>
      <c r="GL2" s="1">
        <f>生活行為課題分析シート!K34</f>
        <v>0</v>
      </c>
      <c r="GM2" s="1">
        <f>生活行為課題分析シート!K35</f>
        <v>0</v>
      </c>
      <c r="GN2" s="1">
        <f>生活行為課題分析シート!K36</f>
        <v>0</v>
      </c>
      <c r="GO2" s="1">
        <f>生活行為課題分析シート!K37</f>
        <v>0</v>
      </c>
      <c r="GP2" s="1">
        <f>生活行為課題分析シート!K38</f>
        <v>0</v>
      </c>
      <c r="GQ2" s="1">
        <f>生活行為課題分析シート!K39</f>
        <v>0</v>
      </c>
      <c r="GR2" s="1">
        <f>生活行為課題分析シート!K40</f>
        <v>0</v>
      </c>
      <c r="GS2" s="1">
        <f>生活行為課題分析シート!K41</f>
        <v>0</v>
      </c>
      <c r="GT2" s="1">
        <f>生活行為課題分析シート!K42</f>
        <v>0</v>
      </c>
      <c r="GU2" s="1">
        <f>生活行為課題分析シート!K43</f>
        <v>0</v>
      </c>
      <c r="GV2" s="1">
        <f>生活行為課題分析シート!K44</f>
        <v>0</v>
      </c>
      <c r="GW2" s="39">
        <f>生活行為課題分析シート!$L$5</f>
        <v>0</v>
      </c>
      <c r="GX2" s="39">
        <f>生活行為課題分析シート!$L$34</f>
        <v>0</v>
      </c>
    </row>
    <row r="3" spans="1:206">
      <c r="A3" s="1"/>
      <c r="B3" s="1" t="str">
        <f>IF(B2="自立",3,IF(B2="見守り",2,IF(B2="全介助",0,IF(B2="未把握",0,IF(B2="一部介助",1,IF(B2="歩行自立",15,""))))))</f>
        <v/>
      </c>
      <c r="C3" s="1" t="str">
        <f t="shared" ref="C3:P3" si="0">IF(C2="自立",3,IF(C2="見守り",2,IF(C2="全介助",0,IF(C2="未把握",0,IF(C2="一部介助",1,IF(C2="歩行自立",15,""))))))</f>
        <v/>
      </c>
      <c r="D3" s="1" t="str">
        <f t="shared" si="0"/>
        <v/>
      </c>
      <c r="E3" s="1" t="str">
        <f t="shared" si="0"/>
        <v/>
      </c>
      <c r="F3" s="1" t="str">
        <f t="shared" si="0"/>
        <v/>
      </c>
      <c r="G3" s="1" t="str">
        <f t="shared" si="0"/>
        <v/>
      </c>
      <c r="H3" s="1" t="str">
        <f t="shared" si="0"/>
        <v/>
      </c>
      <c r="I3" s="1" t="str">
        <f t="shared" si="0"/>
        <v/>
      </c>
      <c r="J3" s="1" t="str">
        <f t="shared" si="0"/>
        <v/>
      </c>
      <c r="K3" s="1" t="str">
        <f t="shared" si="0"/>
        <v/>
      </c>
      <c r="L3" s="1" t="str">
        <f t="shared" si="0"/>
        <v/>
      </c>
      <c r="M3" s="1" t="str">
        <f t="shared" si="0"/>
        <v/>
      </c>
      <c r="N3" s="1" t="str">
        <f t="shared" si="0"/>
        <v/>
      </c>
      <c r="O3" s="1" t="str">
        <f t="shared" si="0"/>
        <v/>
      </c>
      <c r="P3" s="1">
        <f t="shared" si="0"/>
        <v>2</v>
      </c>
      <c r="Q3" s="1" t="str">
        <f t="shared" ref="Q3" si="1">IF(Q2="自立",10,IF(Q2="見守り",5,IF(Q2="全介助",0,IF(Q2="未把握",0,IF(Q2="一部介助",1,IF(Q2="歩行自立",15,""))))))</f>
        <v/>
      </c>
      <c r="R3" s="1" t="str">
        <f>IF(R2="自立",10,IF(R2="部分介助",5,IF(R2="全介助",0,IF(R2="未把握",0,IF(R2="移乗自立",15,IF(R2="歩行自立",15,""))))))</f>
        <v/>
      </c>
      <c r="S3" s="1" t="str">
        <f t="shared" ref="S3:U3" si="2">IF(S2="自立",10,IF(S2="部分介助",5,IF(S2="全介助",0,IF(S2="未把握",0,IF(S2="移乗自立",15,IF(S2="歩行自立",15,""))))))</f>
        <v/>
      </c>
      <c r="T3" s="1" t="str">
        <f t="shared" si="2"/>
        <v/>
      </c>
      <c r="U3" s="1" t="str">
        <f t="shared" si="2"/>
        <v/>
      </c>
      <c r="V3" s="1" t="str">
        <f>IF(V2="部分介助",10,IF(V2="座位可能",5,IF(V2="全介助",0,IF(V2="未把握",0,IF(V2="自立",15,IF(V2="歩行自立",15,""))))))</f>
        <v/>
      </c>
      <c r="W3" s="1" t="str">
        <f>IF(W2="部分介助",10,IF(W2="座位可能",5,IF(W2="全介助",0,IF(W2="未把握",0,IF(W2="自立",15,IF(W2="歩行自立",15,""))))))</f>
        <v/>
      </c>
      <c r="X3" s="1" t="str">
        <f>IF(X2="部分介助",10,IF(X2="座位可能",5,IF(X2="全介助",0,IF(X2="未把握",0,IF(X2="自立",15,IF(X2="歩行自立",15,""))))))</f>
        <v/>
      </c>
      <c r="Y3" s="1" t="str">
        <f>IF(Y2="部分介助",10,IF(Y2="座位可能",5,IF(Y2="全介助",0,IF(Y2="未把握",0,IF(Y2="自立",15,IF(Y2="歩行自立",15,""))))))</f>
        <v/>
      </c>
      <c r="Z3" s="1" t="str">
        <f>IF(Z2="自立",5,IF(Z2="部分介助",0,IF(Z2="全介助",0,IF(Z2="未把握",0,IF(Z2="移乗自立",15,IF(Z2="歩行自立",15,""))))))</f>
        <v/>
      </c>
      <c r="AA3" s="1" t="str">
        <f t="shared" ref="AA3:AC3" si="3">IF(AA2="自立",5,IF(AA2="部分介助",0,IF(AA2="全介助",0,IF(AA2="未把握",0,IF(AA2="移乗自立",15,IF(AA2="歩行自立",15,""))))))</f>
        <v/>
      </c>
      <c r="AB3" s="1" t="str">
        <f t="shared" si="3"/>
        <v/>
      </c>
      <c r="AC3" s="1" t="str">
        <f t="shared" si="3"/>
        <v/>
      </c>
      <c r="AD3" s="1" t="str">
        <f>IF(AD2="自立",10,IF(AD2="部分介助",5,IF(AD2="全介助",0,IF(AD2="未把握",0,IF(AD2="移乗自立",15,IF(AD2="歩行自立",15,""))))))</f>
        <v/>
      </c>
      <c r="AE3" s="1" t="str">
        <f t="shared" ref="AE3:AG3" si="4">IF(AE2="自立",10,IF(AE2="部分介助",5,IF(AE2="全介助",0,IF(AE2="未把握",0,IF(AE2="移乗自立",15,IF(AE2="歩行自立",15,""))))))</f>
        <v/>
      </c>
      <c r="AF3" s="1" t="str">
        <f t="shared" si="4"/>
        <v/>
      </c>
      <c r="AG3" s="1" t="str">
        <f t="shared" si="4"/>
        <v/>
      </c>
      <c r="AH3" s="1" t="str">
        <f>IF(AH2="自立",5,IF(AH2="部分介助",0,IF(AH2="全介助",0,IF(AH2="未把握",0,IF(AH2="移乗自立",15,IF(AH2="歩行自立",15,""))))))</f>
        <v/>
      </c>
      <c r="AI3" s="1" t="str">
        <f t="shared" ref="AI3:AJ3" si="5">IF(AI2="自立",5,IF(AI2="部分介助",0,IF(AI2="全介助",0,IF(AI2="未把握",0,IF(AI2="移乗自立",15,IF(AI2="歩行自立",15,""))))))</f>
        <v/>
      </c>
      <c r="AJ3" s="1" t="str">
        <f t="shared" si="5"/>
        <v/>
      </c>
      <c r="AK3" s="1" t="str">
        <f t="shared" ref="AK3" si="6">IF(AK2="自立",5,IF(AK2="部分介助",0,IF(AK2="全介助",0,IF(AK2="未把握",0,IF(AK2="移乗自立",15,IF(AK2="歩行自立",15,""))))))</f>
        <v/>
      </c>
      <c r="AL3" s="1" t="str">
        <f>IF(AL2="45m以上の歩行可能",15,IF(AL2="45m以上の介助歩行可能",10,IF(AL2="不能",0,IF(AL2="未把握",0,IF(AL2="車椅子で45m以上可能",5,IF(AL2="30メートル以上の歩行可能",15,""))))))</f>
        <v/>
      </c>
      <c r="AM3" s="1" t="str">
        <f t="shared" ref="AM3:AO3" si="7">IF(AM2="45m以上の歩行可能",15,IF(AM2="45m以上の介助歩行可能",10,IF(AM2="不能",0,IF(AM2="未把握",0,IF(AM2="車椅子で45m以上可能",5,IF(AM2="30メートル以上の歩行可能",15,""))))))</f>
        <v/>
      </c>
      <c r="AN3" s="1" t="str">
        <f t="shared" si="7"/>
        <v/>
      </c>
      <c r="AO3" s="1" t="str">
        <f t="shared" si="7"/>
        <v/>
      </c>
      <c r="AP3" s="1" t="str">
        <f>IF(AP2="自立",10,IF(AP2="介助また監視",5,IF(AP2="全介助",0,IF(AP2="未把握",0,IF(AP2="移乗自立",15,IF(AP2="歩行自立",15,""))))))</f>
        <v/>
      </c>
      <c r="AQ3" s="1" t="str">
        <f t="shared" ref="AQ3:AS3" si="8">IF(AQ2="自立",10,IF(AQ2="介助また監視",5,IF(AQ2="全介助",0,IF(AQ2="未把握",0,IF(AQ2="移乗自立",15,IF(AQ2="歩行自立",15,""))))))</f>
        <v/>
      </c>
      <c r="AR3" s="1" t="str">
        <f t="shared" si="8"/>
        <v/>
      </c>
      <c r="AS3" s="1" t="str">
        <f t="shared" si="8"/>
        <v/>
      </c>
      <c r="AT3" s="1" t="str">
        <f>IF(AT2="自立",10,IF(AT2="部分介助",5,IF(AT2="全介助",0,IF(AT2="未把握",0,IF(AT2="移乗自立",15,IF(AT2="歩行自立",15,""))))))</f>
        <v/>
      </c>
      <c r="AU3" s="1" t="str">
        <f t="shared" ref="AU3:AW3" si="9">IF(AU2="自立",10,IF(AU2="部分介助",5,IF(AU2="全介助",0,IF(AU2="未把握",0,IF(AU2="移乗自立",15,IF(AU2="歩行自立",15,""))))))</f>
        <v/>
      </c>
      <c r="AV3" s="1" t="str">
        <f t="shared" si="9"/>
        <v/>
      </c>
      <c r="AW3" s="1" t="str">
        <f t="shared" si="9"/>
        <v/>
      </c>
      <c r="AX3" s="1" t="str">
        <f t="shared" ref="AX3:AZ3" si="10">IF(AX2="自立",10,IF(AX2="部分介助",5,IF(AX2="全介助",0,IF(AX2="未把握",0,IF(AX2="移乗自立",15,IF(AX2="歩行自立",15,""))))))</f>
        <v/>
      </c>
      <c r="AY3" s="1" t="str">
        <f t="shared" si="10"/>
        <v/>
      </c>
      <c r="AZ3" s="1" t="str">
        <f t="shared" si="10"/>
        <v/>
      </c>
      <c r="BA3" s="1" t="str">
        <f>IF(BA2="自立",10,IF(BA2="部分介助",5,IF(BA2="全介助",0,IF(BA2="未把握",0,IF(BA2="移乗自立",15,IF(BA2="歩行自立",15,""))))))</f>
        <v/>
      </c>
      <c r="BB3" s="1" t="str">
        <f t="shared" ref="BB3:BE3" si="11">IF(BB2="自立",10,IF(BB2="部分介助",5,IF(BB2="全介助",0,IF(BB2="未把握",0,IF(BB2="移乗自立",15,IF(BB2="歩行自立",15,""))))))</f>
        <v/>
      </c>
      <c r="BC3" s="1" t="str">
        <f t="shared" si="11"/>
        <v/>
      </c>
      <c r="BD3" s="1" t="str">
        <f t="shared" si="11"/>
        <v/>
      </c>
      <c r="BE3" s="1" t="str">
        <f t="shared" si="11"/>
        <v/>
      </c>
      <c r="BF3" s="1" t="str">
        <f>IF(BF2="自立",3,IF(BF2="見守り",2,IF(BF2="全介助",0,IF(BF2="未把握",0,IF(BF2="一部介助",1,IF(BF2="歩行自立",15,""))))))</f>
        <v/>
      </c>
      <c r="BG3" s="1" t="str">
        <f t="shared" ref="BG3:BI3" si="12">IF(BG2="自立",3,IF(BG2="見守り",2,IF(BG2="全介助",0,IF(BG2="未把握",0,IF(BG2="一部介助",1,IF(BG2="歩行自立",15,""))))))</f>
        <v/>
      </c>
      <c r="BH3" s="1" t="str">
        <f t="shared" si="12"/>
        <v/>
      </c>
      <c r="BI3" s="1" t="str">
        <f t="shared" si="12"/>
        <v/>
      </c>
      <c r="BJ3" s="1" t="str">
        <f>IF(BJ2="週3回以上",3,IF(BJ2="時々",2,IF(BJ2="まれに",1,IF(BJ2="していない",0,IF(BJ2="未把握",0,IF(BJ2="歩行自立",15,""))))))</f>
        <v/>
      </c>
      <c r="BK3" s="1" t="str">
        <f t="shared" ref="BK3:BL3" si="13">IF(BK2="週3回以上",3,IF(BK2="時々",2,IF(BK2="まれに",1,IF(BK2="していない",0,IF(BK2="未把握",0,IF(BK2="歩行自立",15,""))))))</f>
        <v/>
      </c>
      <c r="BL3" s="1" t="str">
        <f t="shared" si="13"/>
        <v/>
      </c>
      <c r="BM3" s="1" t="str">
        <f t="shared" ref="BM3" si="14">IF(BM2="週3回以上",3,IF(BM2="時々",2,IF(BM2="まれに",1,IF(BM2="していない",0,IF(BM2="未把握",0,IF(BM2="歩行自立",15,""))))))</f>
        <v/>
      </c>
      <c r="BN3" s="1" t="str">
        <f t="shared" ref="BN3" si="15">IF(BN2="週3回以上",3,IF(BN2="時々",2,IF(BN2="まれに",1,IF(BN2="していない",0,IF(BN2="未把握",0,IF(BN2="歩行自立",15,""))))))</f>
        <v/>
      </c>
      <c r="BO3" s="1" t="str">
        <f t="shared" ref="BO3" si="16">IF(BO2="週3回以上",3,IF(BO2="時々",2,IF(BO2="まれに",1,IF(BO2="していない",0,IF(BO2="未把握",0,IF(BO2="歩行自立",15,""))))))</f>
        <v/>
      </c>
      <c r="BP3" s="1" t="str">
        <f t="shared" ref="BP3:BT3" si="17">IF(BP2="週3回以上",3,IF(BP2="時々",2,IF(BP2="まれに",1,IF(BP2="していない",0,IF(BP2="未把握",0,IF(BP2="歩行自立",15,""))))))</f>
        <v/>
      </c>
      <c r="BQ3" s="1" t="str">
        <f t="shared" si="17"/>
        <v/>
      </c>
      <c r="BR3" s="1" t="str">
        <f t="shared" si="17"/>
        <v/>
      </c>
      <c r="BS3" s="1" t="str">
        <f t="shared" si="17"/>
        <v/>
      </c>
      <c r="BT3" s="1" t="str">
        <f t="shared" si="17"/>
        <v/>
      </c>
      <c r="BU3" s="1" t="str">
        <f t="shared" ref="BU3:DA3" si="18">IF(BU2="週1回以上",3,IF(BU2="時々",2,IF(BU2="まれに",1,IF(BU2="していない",0,IF(BU2="未把握",0,IF(BU2="歩行自立",15,""))))))</f>
        <v/>
      </c>
      <c r="BV3" s="1" t="str">
        <f t="shared" si="18"/>
        <v/>
      </c>
      <c r="BW3" s="1" t="str">
        <f t="shared" si="18"/>
        <v/>
      </c>
      <c r="BX3" s="1" t="str">
        <f t="shared" si="18"/>
        <v/>
      </c>
      <c r="BY3" s="1" t="str">
        <f t="shared" si="18"/>
        <v/>
      </c>
      <c r="BZ3" s="1" t="str">
        <f t="shared" si="18"/>
        <v/>
      </c>
      <c r="CA3" s="1" t="str">
        <f t="shared" si="18"/>
        <v/>
      </c>
      <c r="CB3" s="1" t="str">
        <f t="shared" si="18"/>
        <v/>
      </c>
      <c r="CC3" s="1" t="str">
        <f t="shared" si="18"/>
        <v/>
      </c>
      <c r="CD3" s="1" t="str">
        <f t="shared" si="18"/>
        <v/>
      </c>
      <c r="CE3" s="1" t="str">
        <f t="shared" si="18"/>
        <v/>
      </c>
      <c r="CF3" s="1" t="str">
        <f t="shared" si="18"/>
        <v/>
      </c>
      <c r="CG3" s="1" t="str">
        <f t="shared" si="18"/>
        <v/>
      </c>
      <c r="CH3" s="1" t="str">
        <f t="shared" si="18"/>
        <v/>
      </c>
      <c r="CI3" s="1" t="str">
        <f t="shared" si="18"/>
        <v/>
      </c>
      <c r="CJ3" s="1" t="str">
        <f t="shared" si="18"/>
        <v/>
      </c>
      <c r="CK3" s="1" t="str">
        <f t="shared" si="18"/>
        <v/>
      </c>
      <c r="CL3" s="1" t="str">
        <f t="shared" si="18"/>
        <v/>
      </c>
      <c r="CM3" s="1" t="str">
        <f t="shared" si="18"/>
        <v/>
      </c>
      <c r="CN3" s="1" t="str">
        <f t="shared" si="18"/>
        <v/>
      </c>
      <c r="CO3" s="1" t="str">
        <f t="shared" si="18"/>
        <v/>
      </c>
      <c r="CP3" s="1" t="str">
        <f t="shared" si="18"/>
        <v/>
      </c>
      <c r="CQ3" s="1" t="str">
        <f t="shared" si="18"/>
        <v/>
      </c>
      <c r="CR3" s="1" t="str">
        <f t="shared" si="18"/>
        <v/>
      </c>
      <c r="CS3" s="1" t="str">
        <f t="shared" si="18"/>
        <v/>
      </c>
      <c r="CT3" s="1" t="str">
        <f t="shared" si="18"/>
        <v/>
      </c>
      <c r="CU3" s="1" t="str">
        <f t="shared" si="18"/>
        <v/>
      </c>
      <c r="CV3" s="1" t="str">
        <f t="shared" si="18"/>
        <v/>
      </c>
      <c r="CW3" s="1" t="str">
        <f t="shared" si="18"/>
        <v/>
      </c>
      <c r="CX3" s="1" t="str">
        <f t="shared" si="18"/>
        <v/>
      </c>
      <c r="CY3" s="1" t="str">
        <f t="shared" si="18"/>
        <v/>
      </c>
      <c r="CZ3" s="1" t="str">
        <f t="shared" si="18"/>
        <v/>
      </c>
      <c r="DA3" s="1" t="str">
        <f t="shared" si="18"/>
        <v/>
      </c>
      <c r="DB3" s="1" t="str">
        <f>IF(DB2="掘り起こし・植え替え等の作業もしている",3,IF(DB2="定期的",2,IF(DB2="時々",1,IF(DB2="していない",0,IF(DB2="未把握",0,IF(DB2="歩行自立",15,""))))))</f>
        <v/>
      </c>
      <c r="DC3" s="1" t="str">
        <f t="shared" ref="DC3:DE3" si="19">IF(DC2="掘り起こし・植え替え等の作業もしている",3,IF(DC2="定期的",2,IF(DC2="時々",1,IF(DC2="していない",0,IF(DC2="未把握",0,IF(DC2="歩行自立",15,""))))))</f>
        <v/>
      </c>
      <c r="DD3" s="1" t="str">
        <f t="shared" si="19"/>
        <v/>
      </c>
      <c r="DE3" s="1" t="str">
        <f t="shared" si="19"/>
        <v/>
      </c>
      <c r="DF3" s="1" t="str">
        <f>IF(DF2="家の修理や整備もしている",3,IF(DF2="模様替えや洗車",2,IF(DF2="電球の取り替え",1,IF(DF2="していない",0,IF(DF2="未把握",0,IF(DF2="歩行自立",15,""))))))</f>
        <v/>
      </c>
      <c r="DG3" s="1" t="str">
        <f t="shared" ref="DG3:DI3" si="20">IF(DG2="家の修理や整備もしている",3,IF(DG2="模様替えや洗車",2,IF(DG2="電球の取り替え",1,IF(DG2="していない",0,IF(DG2="未把握",0,IF(DG2="歩行自立",15,""))))))</f>
        <v/>
      </c>
      <c r="DH3" s="1" t="str">
        <f t="shared" si="20"/>
        <v/>
      </c>
      <c r="DI3" s="1" t="str">
        <f t="shared" si="20"/>
        <v/>
      </c>
      <c r="DJ3" s="1" t="str">
        <f>IF(DJ2="月２回以上",3,IF(DJ2="月１回程度",2,IF(DJ2="まれに",1,IF(DJ2="していない",0,IF(DJ2="未把握",0,IF(DJ2="歩行自立",15,""))))))</f>
        <v/>
      </c>
      <c r="DK3" s="1" t="str">
        <f t="shared" ref="DK3:DM3" si="21">IF(DK2="月２回以上",3,IF(DK2="月１回程度",2,IF(DK2="まれに",1,IF(DK2="していない",0,IF(DK2="未把握",0,IF(DK2="歩行自立",15,""))))))</f>
        <v/>
      </c>
      <c r="DL3" s="1" t="str">
        <f t="shared" si="21"/>
        <v/>
      </c>
      <c r="DM3" s="1" t="str">
        <f t="shared" si="21"/>
        <v/>
      </c>
      <c r="DN3" s="1" t="str">
        <f>IF(DN2="週30時間以上",3,IF(DN2="週29時間以下",2,IF(DN2="週9時間以下",1,IF(DN2="していない",0,IF(DN2="未把握",0,IF(DN2="歩行自立",15,""))))))</f>
        <v/>
      </c>
      <c r="DO3" s="1" t="str">
        <f t="shared" ref="DO3:DQ3" si="22">IF(DO2="週30時間以上",3,IF(DO2="週29時間以下",2,IF(DO2="週9時間以下",1,IF(DO2="していない",0,IF(DO2="未把握",0,IF(DO2="歩行自立",15,""))))))</f>
        <v/>
      </c>
      <c r="DP3" s="1" t="str">
        <f t="shared" si="22"/>
        <v/>
      </c>
      <c r="DQ3" s="1" t="str">
        <f t="shared" si="22"/>
        <v/>
      </c>
      <c r="DR3" s="1" t="str">
        <f>IF(DR2="週30時間以上",3,IF(DR2="書ける",2,IF(DR2="書けない",1,IF(DR2="していない",0,IF(DR2="未把握",0,IF(DR2="歩行自立",15,""))))))</f>
        <v/>
      </c>
      <c r="DS3" s="1" t="str">
        <f t="shared" ref="DS3:DU3" si="23">IF(DS2="週30時間以上",3,IF(DS2="書ける",2,IF(DS2="書けない",1,IF(DS2="していない",0,IF(DS2="未把握",0,IF(DS2="歩行自立",15,""))))))</f>
        <v/>
      </c>
      <c r="DT3" s="1" t="str">
        <f t="shared" si="23"/>
        <v/>
      </c>
      <c r="DU3" s="1" t="str">
        <f t="shared" si="23"/>
        <v/>
      </c>
      <c r="DV3" s="1" t="str">
        <f>IF(DV2="週30時間以上",3,IF(DV2="関心ある",2,IF(DV2="関心ない",1,IF(DV2="していない",0,IF(DV2="未把握",0,IF(DV2="歩行自立",15,""))))))</f>
        <v/>
      </c>
      <c r="DW3" s="1" t="str">
        <f>IF(DW2="週30時間以上",3,IF(DW2="関心ある",2,IF(DW2="関心ない",1,IF(DW2="していない",0,IF(DW2="未把握",0,IF(DW2="歩行自立",15,""))))))</f>
        <v/>
      </c>
      <c r="DX3" s="1" t="str">
        <f>IF(DX2="週30時間以上",3,IF(DX2="関心ある",2,IF(DX2="関心ない",1,IF(DX2="していない",0,IF(DX2="未把握",0,IF(DX2="歩行自立",15,""))))))</f>
        <v/>
      </c>
      <c r="DY3" s="1" t="str">
        <f t="shared" ref="DY3" si="24">IF(DY2="週30時間以上",3,IF(DY2="関心ある",2,IF(DY2="関心ない",1,IF(DY2="していない",0,IF(DY2="未把握",0,IF(DY2="歩行自立",15,""))))))</f>
        <v/>
      </c>
      <c r="DZ3" s="1" t="str">
        <f>IF(DZ2="週30時間以上",3,IF(DZ2="ある",2,IF(DZ2="ない",1,IF(DZ2="していない",0,IF(DZ2="未把握",0,IF(DZ2="歩行自立",15,""))))))</f>
        <v/>
      </c>
      <c r="EA3" s="1" t="str">
        <f t="shared" ref="EA3:EG3" si="25">IF(EA2="週30時間以上",3,IF(EA2="ある",2,IF(EA2="ない",1,IF(EA2="していない",0,IF(EA2="未把握",0,IF(EA2="歩行自立",15,""))))))</f>
        <v/>
      </c>
      <c r="EB3" s="1" t="str">
        <f t="shared" si="25"/>
        <v/>
      </c>
      <c r="EC3" s="1" t="str">
        <f t="shared" si="25"/>
        <v/>
      </c>
      <c r="ED3" s="1" t="str">
        <f t="shared" si="25"/>
        <v/>
      </c>
      <c r="EE3" s="1" t="str">
        <f t="shared" si="25"/>
        <v/>
      </c>
      <c r="EF3" s="1" t="str">
        <f t="shared" si="25"/>
        <v/>
      </c>
      <c r="EG3" s="1" t="str">
        <f t="shared" si="25"/>
        <v/>
      </c>
      <c r="EH3" s="1" t="str">
        <f>IF(EH2="週30時間以上",3,IF(EH2="できる",2,IF(EH2="できない",1,IF(EH2="していない",0,IF(EH2="未把握",0,IF(EH2="歩行自立",15,""))))))</f>
        <v/>
      </c>
      <c r="EI3" s="1" t="str">
        <f t="shared" ref="EI3:EK3" si="26">IF(EI2="週30時間以上",3,IF(EI2="できる",2,IF(EI2="できない",1,IF(EI2="していない",0,IF(EI2="未把握",0,IF(EI2="歩行自立",15,""))))))</f>
        <v/>
      </c>
      <c r="EJ3" s="1" t="str">
        <f t="shared" si="26"/>
        <v/>
      </c>
      <c r="EK3" s="1" t="str">
        <f t="shared" si="26"/>
        <v/>
      </c>
      <c r="EL3" s="1" t="str">
        <f t="shared" ref="EL3:EN3" si="27">IF(EL2="週30時間以上",3,IF(EL2="ある",2,IF(EL2="ない",1,IF(EL2="していない",0,IF(EL2="未把握",0,IF(EL2="歩行自立",15,""))))))</f>
        <v/>
      </c>
      <c r="EM3" s="1" t="str">
        <f t="shared" si="27"/>
        <v/>
      </c>
      <c r="EN3" s="1" t="str">
        <f t="shared" si="27"/>
        <v/>
      </c>
      <c r="EO3" s="1"/>
      <c r="EP3" s="1"/>
      <c r="EQ3" s="1"/>
      <c r="ER3" s="1"/>
      <c r="ES3" s="1"/>
      <c r="ET3" s="1"/>
      <c r="EU3" s="1"/>
      <c r="EV3" s="1"/>
      <c r="EW3" s="1"/>
      <c r="EX3" s="1"/>
      <c r="EY3" s="1"/>
      <c r="EZ3" s="1"/>
      <c r="FA3" s="1"/>
      <c r="FB3" s="1"/>
      <c r="FC3" s="1"/>
      <c r="FD3" s="1"/>
      <c r="FE3" s="1"/>
      <c r="FF3" s="39"/>
      <c r="FG3" s="39"/>
      <c r="FH3" s="39"/>
      <c r="FI3" s="1" t="str">
        <f>IF(FI2="自立",3,IF(FI2="見守り",2,IF(FI2="全介助",0,IF(FI2="未把握",0,IF(FI2="一部介助",1,IF(FI2="歩行自立",15,""))))))</f>
        <v/>
      </c>
      <c r="FJ3" s="1" t="str">
        <f t="shared" ref="FJ3:FL3" si="28">IF(FJ2="自立",3,IF(FJ2="見守り",2,IF(FJ2="全介助",0,IF(FJ2="未把握",0,IF(FJ2="一部介助",1,IF(FJ2="歩行自立",15,""))))))</f>
        <v/>
      </c>
      <c r="FK3" s="1" t="str">
        <f t="shared" si="28"/>
        <v/>
      </c>
      <c r="FL3" s="1" t="str">
        <f t="shared" si="28"/>
        <v/>
      </c>
      <c r="FM3" s="1" t="str">
        <f>IF(FM2="自立",10,IF(FM2="部分介助",5,IF(FM2="全介助",0,IF(FM2="未把握",0,IF(FM2="移乗自立",15,IF(FM2="歩行自立",15,""))))))</f>
        <v/>
      </c>
      <c r="FN3" s="1" t="str">
        <f>IF(FN2="部分介助",10,IF(FN2="座位可能",5,IF(FN2="全介助",0,IF(FN2="未把握",0,IF(FN2="自立",15,IF(FN2="歩行自立",15,""))))))</f>
        <v/>
      </c>
      <c r="FO3" s="1" t="str">
        <f>IF(FO2="自立",5,IF(FO2="部分介助",0,IF(FO2="全介助",0,IF(FO2="未把握",0,IF(FO2="移乗自立",15,IF(FO2="歩行自立",15,""))))))</f>
        <v/>
      </c>
      <c r="FP3" s="1" t="str">
        <f>IF(FP2="自立",10,IF(FP2="部分介助",5,IF(FP2="全介助",0,IF(FP2="未把握",0,IF(FP2="移乗自立",15,IF(FP2="歩行自立",15,""))))))</f>
        <v/>
      </c>
      <c r="FQ3" s="1" t="str">
        <f>IF(FQ2="自立",5,IF(FQ2="部分介助",0,IF(FQ2="全介助",0,IF(FQ2="未把握",0,IF(FQ2="移乗自立",15,IF(FQ2="歩行自立",15,""))))))</f>
        <v/>
      </c>
      <c r="FR3" s="1" t="str">
        <f>IF(FR2="45m以上の歩行可能",15,IF(FR2="45m以上の介助歩行可能",10,IF(FR2="不能",0,IF(FR2="未把握",0,IF(FR2="車椅子で45m以上可能",5,IF(FR2="30メートル以上の歩行可能",15,""))))))</f>
        <v/>
      </c>
      <c r="FS3" s="1" t="str">
        <f>IF(FS2="自立",10,IF(FS2="介助また監視",5,IF(FS2="全介助",0,IF(FS2="未把握",0,IF(FS2="移乗自立",15,IF(FS2="歩行自立",15,""))))))</f>
        <v/>
      </c>
      <c r="FT3" s="1" t="str">
        <f>IF(FT2="自立",10,IF(FT2="部分介助",5,IF(FT2="全介助",0,IF(FT2="未把握",0,IF(FT2="移乗自立",15,IF(FT2="歩行自立",15,""))))))</f>
        <v/>
      </c>
      <c r="FU3" s="1" t="str">
        <f t="shared" ref="FU3:FV3" si="29">IF(FU2="自立",10,IF(FU2="部分介助",5,IF(FU2="全介助",0,IF(FU2="未把握",0,IF(FU2="移乗自立",15,IF(FU2="歩行自立",15,""))))))</f>
        <v/>
      </c>
      <c r="FV3" s="1" t="str">
        <f t="shared" si="29"/>
        <v/>
      </c>
      <c r="FW3" s="1" t="str">
        <f>IF(FW2="自立",3,IF(FW2="見守り",2,IF(FW2="全介助",0,IF(FW2="未把握",0,IF(FW2="一部介助",1,IF(FW2="歩行自立",15,""))))))</f>
        <v/>
      </c>
      <c r="FX3" s="1" t="str">
        <f>IF(FX2="週3回以上",3,IF(FX2="時々",2,IF(FX2="まれに",1,IF(FX2="していない",0,IF(FX2="未把握",0,IF(FX2="歩行自立",15,""))))))</f>
        <v/>
      </c>
      <c r="FY3" s="1" t="str">
        <f t="shared" ref="FY3" si="30">IF(FY2="週3回以上",3,IF(FY2="時々",2,IF(FY2="まれに",1,IF(FY2="していない",0,IF(FY2="未把握",0,IF(FY2="歩行自立",15,""))))))</f>
        <v/>
      </c>
      <c r="FZ3" s="1" t="str">
        <f>IF(FZ2="週3回以上",3,IF(FZ2="時々",2,IF(FZ2="まれに",1,IF(FZ2="していない",0,IF(FZ2="未把握",0,IF(FZ2="歩行自立",15,""))))))</f>
        <v/>
      </c>
      <c r="GA3" s="1" t="str">
        <f t="shared" ref="GA3:GH3" si="31">IF(GA2="週1回以上",3,IF(GA2="時々",2,IF(GA2="まれに",1,IF(GA2="していない",0,IF(GA2="未把握",0,IF(GA2="歩行自立",15,""))))))</f>
        <v/>
      </c>
      <c r="GB3" s="1" t="str">
        <f t="shared" si="31"/>
        <v/>
      </c>
      <c r="GC3" s="1" t="str">
        <f t="shared" si="31"/>
        <v/>
      </c>
      <c r="GD3" s="1" t="str">
        <f t="shared" si="31"/>
        <v/>
      </c>
      <c r="GE3" s="1" t="str">
        <f t="shared" si="31"/>
        <v/>
      </c>
      <c r="GF3" s="1" t="str">
        <f t="shared" si="31"/>
        <v/>
      </c>
      <c r="GG3" s="1" t="str">
        <f t="shared" si="31"/>
        <v/>
      </c>
      <c r="GH3" s="1" t="str">
        <f t="shared" si="31"/>
        <v/>
      </c>
      <c r="GI3" s="1" t="str">
        <f>IF(GI2="掘り起こし・植え替え等の作業もしている",3,IF(GI2="定期的",2,IF(GI2="時々",1,IF(GI2="していない",0,IF(GI2="未把握",0,IF(GI2="歩行自立",15,""))))))</f>
        <v/>
      </c>
      <c r="GJ3" s="1" t="str">
        <f>IF(GJ2="家の修理や整備もしている",3,IF(GJ2="模様替えや洗車",2,IF(GJ2="電球の取り替え",1,IF(GJ2="していない",0,IF(GJ2="未把握",0,IF(GJ2="歩行自立",15,""))))))</f>
        <v/>
      </c>
      <c r="GK3" s="1" t="str">
        <f>IF(GK2="月２回以上",3,IF(GK2="月１回程度",2,IF(GK2="まれに",1,IF(GK2="していない",0,IF(GK2="未把握",0,IF(GK2="歩行自立",15,""))))))</f>
        <v/>
      </c>
      <c r="GL3" s="1" t="str">
        <f>IF(GL2="週30時間以上",3,IF(GL2="週29時間以下",2,IF(GL2="週9時間以下",1,IF(GL2="していない",0,IF(GL2="未把握",0,IF(GL2="歩行自立",15,""))))))</f>
        <v/>
      </c>
      <c r="GM3" s="1" t="str">
        <f>IF(GM2="週30時間以上",3,IF(GM2="書ける",2,IF(GM2="書けない",1,IF(GM2="していない",0,IF(GM2="未把握",0,IF(GM2="歩行自立",15,""))))))</f>
        <v/>
      </c>
      <c r="GN3" s="1" t="str">
        <f>IF(GN2="週30時間以上",3,IF(GN2="関心ある",2,IF(GN2="関心ない",1,IF(GN2="していない",0,IF(GN2="未把握",0,IF(GN2="歩行自立",15,""))))))</f>
        <v/>
      </c>
      <c r="GO3" s="1" t="str">
        <f>IF(GO2="週30時間以上",3,IF(GO2="ある",2,IF(GO2="ない",1,IF(GO2="していない",0,IF(GO2="未把握",0,IF(GO2="歩行自立",15,""))))))</f>
        <v/>
      </c>
      <c r="GP3" s="1" t="str">
        <f>IF(GP2="週30時間以上",3,IF(GP2="ある",2,IF(GP2="ない",1,IF(GP2="していない",0,IF(GP2="未把握",0,IF(GP2="歩行自立",15,""))))))</f>
        <v/>
      </c>
      <c r="GQ3" s="1" t="str">
        <f>IF(GQ2="週30時間以上",3,IF(GQ2="できる",2,IF(GQ2="できない",1,IF(GQ2="していない",0,IF(GQ2="未把握",0,IF(GQ2="歩行自立",15,""))))))</f>
        <v/>
      </c>
      <c r="GR3" s="1" t="str">
        <f>IF(GR2="週30時間以上",3,IF(GR2="ある",2,IF(GR2="ない",1,IF(GR2="していない",0,IF(GR2="未把握",0,IF(GR2="歩行自立",15,""))))))</f>
        <v/>
      </c>
      <c r="GS3" s="1"/>
      <c r="GT3" s="1"/>
      <c r="GU3" s="1"/>
      <c r="GV3" s="1"/>
      <c r="GW3" s="39"/>
      <c r="GX3" s="39"/>
    </row>
  </sheetData>
  <sheetProtection password="CC3D" sheet="1" objects="1" scenarios="1" selectLockedCells="1" selectUnlockedCells="1"/>
  <phoneticPr fontId="1"/>
  <dataValidations count="1">
    <dataValidation type="list" allowBlank="1" showInputMessage="1" showErrorMessage="1" sqref="P2">
      <formula1>"自立,見守り,一部介助,全介助,未把握"</formula1>
    </dataValidation>
  </dataValidations>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生活行為課題分析シート</vt:lpstr>
      <vt:lpstr>生活行為課題分析シート (入力見本）</vt:lpstr>
      <vt:lpstr>入力の注意</vt:lpstr>
      <vt:lpstr>データー変換用</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生活行為課題分析シート（第1版）</dc:title>
  <dc:subject/>
  <dc:creator>生活行為向上マネジメント　事例登録班</dc:creator>
  <cp:keywords/>
  <dc:description/>
  <cp:lastModifiedBy>田村 大</cp:lastModifiedBy>
  <cp:lastPrinted>2015-07-28T14:10:02Z</cp:lastPrinted>
  <dcterms:created xsi:type="dcterms:W3CDTF">2013-07-14T01:35:46Z</dcterms:created>
  <dcterms:modified xsi:type="dcterms:W3CDTF">2016-05-29T10:31:00Z</dcterms:modified>
  <cp:category/>
</cp:coreProperties>
</file>